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11720" yWindow="9160" windowWidth="18200" windowHeight="11820"/>
  </bookViews>
  <sheets>
    <sheet name="Sheet1" sheetId="1" r:id="rId1"/>
    <sheet name="Sheet3" sheetId="3" r:id="rId2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4" i="1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D24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D44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D64"/>
  <c r="E64"/>
  <c r="F64"/>
  <c r="H4"/>
  <c r="D144"/>
  <c r="D124"/>
  <c r="D104"/>
  <c r="D8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P6"/>
  <c r="O8"/>
  <c r="O9"/>
  <c r="L8"/>
  <c r="L9"/>
  <c r="L10"/>
</calcChain>
</file>

<file path=xl/sharedStrings.xml><?xml version="1.0" encoding="utf-8"?>
<sst xmlns="http://schemas.openxmlformats.org/spreadsheetml/2006/main" count="77" uniqueCount="28">
  <si>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</si>
  <si>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</si>
  <si>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</si>
  <si>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</si>
  <si>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</si>
  <si>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Time</t>
  </si>
  <si>
    <t>Area</t>
  </si>
  <si>
    <t>Height</t>
  </si>
  <si>
    <t>Width</t>
  </si>
  <si>
    <t>Area%</t>
  </si>
  <si>
    <t>Symmetry</t>
  </si>
  <si>
    <t>Example</t>
    <phoneticPr fontId="2" type="noConversion"/>
  </si>
  <si>
    <t>He(mol/s)</t>
    <phoneticPr fontId="2" type="noConversion"/>
  </si>
  <si>
    <t>H(mol/s)</t>
    <phoneticPr fontId="2" type="noConversion"/>
  </si>
  <si>
    <t>Area</t>
    <phoneticPr fontId="2" type="noConversion"/>
  </si>
  <si>
    <t>Sample</t>
    <phoneticPr fontId="2" type="noConversion"/>
  </si>
  <si>
    <t>x</t>
    <phoneticPr fontId="2" type="noConversion"/>
  </si>
  <si>
    <t>Standard</t>
    <phoneticPr fontId="2" type="noConversion"/>
  </si>
  <si>
    <t>x(mol/s)</t>
    <phoneticPr fontId="2" type="noConversion"/>
  </si>
  <si>
    <t>x(g/s)</t>
    <phoneticPr fontId="2" type="noConversion"/>
  </si>
  <si>
    <t>x ppm/s</t>
    <phoneticPr fontId="2" type="noConversion"/>
  </si>
  <si>
    <t>Area</t>
    <phoneticPr fontId="2" type="noConversion"/>
  </si>
  <si>
    <t>#</t>
  </si>
  <si>
    <t>ppm/min</t>
    <phoneticPr fontId="2" type="noConversion"/>
  </si>
  <si>
    <t>current</t>
    <phoneticPr fontId="2" type="noConversion"/>
  </si>
  <si>
    <t>area</t>
    <phoneticPr fontId="2" type="noConversion"/>
  </si>
  <si>
    <t>thickness</t>
    <phoneticPr fontId="2" type="noConversion"/>
  </si>
  <si>
    <t>charging</t>
    <phoneticPr fontId="2" type="noConversion"/>
  </si>
</sst>
</file>

<file path=xl/styles.xml><?xml version="1.0" encoding="utf-8"?>
<styleSheet xmlns="http://schemas.openxmlformats.org/spreadsheetml/2006/main">
  <numFmts count="1">
    <numFmt numFmtId="164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5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Sheet1!$C$9:$C$163</c:f>
              <c:numCache>
                <c:formatCode>General</c:formatCode>
                <c:ptCount val="155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  <c:pt idx="95">
                  <c:v>500.0</c:v>
                </c:pt>
                <c:pt idx="96">
                  <c:v>505.0</c:v>
                </c:pt>
                <c:pt idx="97">
                  <c:v>510.0</c:v>
                </c:pt>
                <c:pt idx="98">
                  <c:v>515.0</c:v>
                </c:pt>
                <c:pt idx="99">
                  <c:v>520.0</c:v>
                </c:pt>
                <c:pt idx="100">
                  <c:v>525.0</c:v>
                </c:pt>
                <c:pt idx="101">
                  <c:v>530.0</c:v>
                </c:pt>
                <c:pt idx="102">
                  <c:v>535.0</c:v>
                </c:pt>
                <c:pt idx="103">
                  <c:v>540.0</c:v>
                </c:pt>
                <c:pt idx="104">
                  <c:v>545.0</c:v>
                </c:pt>
                <c:pt idx="105">
                  <c:v>550.0</c:v>
                </c:pt>
                <c:pt idx="106">
                  <c:v>555.0</c:v>
                </c:pt>
                <c:pt idx="107">
                  <c:v>560.0</c:v>
                </c:pt>
                <c:pt idx="108">
                  <c:v>565.0</c:v>
                </c:pt>
                <c:pt idx="109">
                  <c:v>570.0</c:v>
                </c:pt>
                <c:pt idx="110">
                  <c:v>575.0</c:v>
                </c:pt>
                <c:pt idx="111">
                  <c:v>580.0</c:v>
                </c:pt>
                <c:pt idx="112">
                  <c:v>585.0</c:v>
                </c:pt>
                <c:pt idx="113">
                  <c:v>590.0</c:v>
                </c:pt>
                <c:pt idx="114">
                  <c:v>595.0</c:v>
                </c:pt>
                <c:pt idx="115">
                  <c:v>600.0</c:v>
                </c:pt>
                <c:pt idx="116">
                  <c:v>605.0</c:v>
                </c:pt>
                <c:pt idx="117">
                  <c:v>610.0</c:v>
                </c:pt>
                <c:pt idx="118">
                  <c:v>615.0</c:v>
                </c:pt>
                <c:pt idx="119">
                  <c:v>620.0</c:v>
                </c:pt>
                <c:pt idx="120">
                  <c:v>625.0</c:v>
                </c:pt>
                <c:pt idx="121">
                  <c:v>630.0</c:v>
                </c:pt>
                <c:pt idx="122">
                  <c:v>635.0</c:v>
                </c:pt>
                <c:pt idx="123">
                  <c:v>640.0</c:v>
                </c:pt>
                <c:pt idx="124">
                  <c:v>645.0</c:v>
                </c:pt>
                <c:pt idx="125">
                  <c:v>650.0</c:v>
                </c:pt>
                <c:pt idx="126">
                  <c:v>655.0</c:v>
                </c:pt>
                <c:pt idx="127">
                  <c:v>660.0</c:v>
                </c:pt>
                <c:pt idx="128">
                  <c:v>665.0</c:v>
                </c:pt>
                <c:pt idx="129">
                  <c:v>670.0</c:v>
                </c:pt>
                <c:pt idx="130">
                  <c:v>675.0</c:v>
                </c:pt>
                <c:pt idx="131">
                  <c:v>680.0</c:v>
                </c:pt>
                <c:pt idx="132">
                  <c:v>685.0</c:v>
                </c:pt>
                <c:pt idx="133">
                  <c:v>690.0</c:v>
                </c:pt>
                <c:pt idx="134">
                  <c:v>695.0</c:v>
                </c:pt>
                <c:pt idx="135">
                  <c:v>700.0</c:v>
                </c:pt>
                <c:pt idx="136">
                  <c:v>705.0</c:v>
                </c:pt>
                <c:pt idx="137">
                  <c:v>710.0</c:v>
                </c:pt>
                <c:pt idx="138">
                  <c:v>715.0</c:v>
                </c:pt>
                <c:pt idx="139">
                  <c:v>720.0</c:v>
                </c:pt>
                <c:pt idx="140">
                  <c:v>725.0</c:v>
                </c:pt>
                <c:pt idx="141">
                  <c:v>730.0</c:v>
                </c:pt>
                <c:pt idx="142">
                  <c:v>735.0</c:v>
                </c:pt>
                <c:pt idx="143">
                  <c:v>740.0</c:v>
                </c:pt>
                <c:pt idx="144">
                  <c:v>745.0</c:v>
                </c:pt>
                <c:pt idx="145">
                  <c:v>750.0</c:v>
                </c:pt>
                <c:pt idx="146">
                  <c:v>755.0</c:v>
                </c:pt>
                <c:pt idx="147">
                  <c:v>760.0</c:v>
                </c:pt>
                <c:pt idx="148">
                  <c:v>765.0</c:v>
                </c:pt>
                <c:pt idx="149">
                  <c:v>770.0</c:v>
                </c:pt>
                <c:pt idx="150">
                  <c:v>775.0</c:v>
                </c:pt>
                <c:pt idx="151">
                  <c:v>780.0</c:v>
                </c:pt>
                <c:pt idx="152">
                  <c:v>785.0</c:v>
                </c:pt>
                <c:pt idx="153">
                  <c:v>790.0</c:v>
                </c:pt>
                <c:pt idx="154">
                  <c:v>795.0</c:v>
                </c:pt>
              </c:numCache>
            </c:numRef>
          </c:xVal>
          <c:yVal>
            <c:numRef>
              <c:f>Sheet1!$E$9:$E$163</c:f>
              <c:numCache>
                <c:formatCode>General</c:formatCode>
                <c:ptCount val="155"/>
                <c:pt idx="0">
                  <c:v>0.000697115689963746</c:v>
                </c:pt>
                <c:pt idx="1">
                  <c:v>0.000747659859575054</c:v>
                </c:pt>
                <c:pt idx="2">
                  <c:v>0.000825363315130099</c:v>
                </c:pt>
                <c:pt idx="3">
                  <c:v>0.0010050576843651</c:v>
                </c:pt>
                <c:pt idx="4">
                  <c:v>0.00108727401220687</c:v>
                </c:pt>
                <c:pt idx="5">
                  <c:v>0.00209224964434858</c:v>
                </c:pt>
                <c:pt idx="6">
                  <c:v>0.00293878243311459</c:v>
                </c:pt>
                <c:pt idx="7">
                  <c:v>0.00444985617915653</c:v>
                </c:pt>
                <c:pt idx="8">
                  <c:v>0.00627338479188656</c:v>
                </c:pt>
                <c:pt idx="9">
                  <c:v>0.00828628993621219</c:v>
                </c:pt>
                <c:pt idx="10">
                  <c:v>0.0114483364691845</c:v>
                </c:pt>
                <c:pt idx="11">
                  <c:v>0.0142084091597448</c:v>
                </c:pt>
                <c:pt idx="12">
                  <c:v>0.0165052970492405</c:v>
                </c:pt>
                <c:pt idx="13">
                  <c:v>0.0180726586205314</c:v>
                </c:pt>
                <c:pt idx="14">
                  <c:v>0.0190264336652746</c:v>
                </c:pt>
                <c:pt idx="15">
                  <c:v>0.0186507575604607</c:v>
                </c:pt>
                <c:pt idx="16">
                  <c:v>0.0182750814556468</c:v>
                </c:pt>
                <c:pt idx="17">
                  <c:v>0.0172729776513239</c:v>
                </c:pt>
                <c:pt idx="18">
                  <c:v>0.0159298648065715</c:v>
                </c:pt>
                <c:pt idx="19">
                  <c:v>0.0148073903905282</c:v>
                </c:pt>
                <c:pt idx="20">
                  <c:v>0.0138189893075123</c:v>
                </c:pt>
                <c:pt idx="21">
                  <c:v>0.0125981342756184</c:v>
                </c:pt>
                <c:pt idx="22">
                  <c:v>0.0114365209490156</c:v>
                </c:pt>
                <c:pt idx="23">
                  <c:v>0.010247091918682</c:v>
                </c:pt>
                <c:pt idx="24">
                  <c:v>0.00917491551557982</c:v>
                </c:pt>
                <c:pt idx="25">
                  <c:v>0.00810126217245652</c:v>
                </c:pt>
                <c:pt idx="26">
                  <c:v>0.00726186792712587</c:v>
                </c:pt>
                <c:pt idx="27">
                  <c:v>0.00636479096874856</c:v>
                </c:pt>
                <c:pt idx="28">
                  <c:v>0.00568548061126153</c:v>
                </c:pt>
                <c:pt idx="29">
                  <c:v>0.00504440658987655</c:v>
                </c:pt>
                <c:pt idx="30">
                  <c:v>0.00458319104217337</c:v>
                </c:pt>
                <c:pt idx="31">
                  <c:v>0.00415463227938139</c:v>
                </c:pt>
                <c:pt idx="32">
                  <c:v>0.00378580753522096</c:v>
                </c:pt>
                <c:pt idx="33">
                  <c:v>0.00346038841723647</c:v>
                </c:pt>
                <c:pt idx="34">
                  <c:v>0.00313611803037951</c:v>
                </c:pt>
                <c:pt idx="35">
                  <c:v>0.00281512973245835</c:v>
                </c:pt>
                <c:pt idx="36">
                  <c:v>0.00249414143453719</c:v>
                </c:pt>
                <c:pt idx="37">
                  <c:v>0.00226226185122298</c:v>
                </c:pt>
                <c:pt idx="38">
                  <c:v>0.00209512147216741</c:v>
                </c:pt>
                <c:pt idx="39">
                  <c:v>0.00186783681336331</c:v>
                </c:pt>
                <c:pt idx="40">
                  <c:v>0.00171530173007205</c:v>
                </c:pt>
                <c:pt idx="41">
                  <c:v>0.00163218282777293</c:v>
                </c:pt>
                <c:pt idx="42">
                  <c:v>0.00133712303244459</c:v>
                </c:pt>
                <c:pt idx="43">
                  <c:v>0.00131816896884035</c:v>
                </c:pt>
                <c:pt idx="44">
                  <c:v>0.00128206599054656</c:v>
                </c:pt>
                <c:pt idx="45">
                  <c:v>0.00125580927906016</c:v>
                </c:pt>
                <c:pt idx="46">
                  <c:v>0.0011505362764444</c:v>
                </c:pt>
                <c:pt idx="47">
                  <c:v>0.00104403249047772</c:v>
                </c:pt>
                <c:pt idx="48">
                  <c:v>0.000935067137809187</c:v>
                </c:pt>
                <c:pt idx="49">
                  <c:v>0.000865897113487219</c:v>
                </c:pt>
                <c:pt idx="50">
                  <c:v>0.000754962507457207</c:v>
                </c:pt>
                <c:pt idx="51">
                  <c:v>0.00072107493919508</c:v>
                </c:pt>
                <c:pt idx="52">
                  <c:v>0.000662325547244275</c:v>
                </c:pt>
                <c:pt idx="53">
                  <c:v>0.000617525033270616</c:v>
                </c:pt>
                <c:pt idx="54">
                  <c:v>0.000504292964985544</c:v>
                </c:pt>
                <c:pt idx="55">
                  <c:v>0.000460641182139415</c:v>
                </c:pt>
                <c:pt idx="56">
                  <c:v>0.000416989399293286</c:v>
                </c:pt>
                <c:pt idx="57">
                  <c:v>0.000372517094213207</c:v>
                </c:pt>
                <c:pt idx="58">
                  <c:v>0.000344701390482309</c:v>
                </c:pt>
                <c:pt idx="59">
                  <c:v>0.000298177779817356</c:v>
                </c:pt>
                <c:pt idx="60">
                  <c:v>0.000275285209490156</c:v>
                </c:pt>
                <c:pt idx="61">
                  <c:v>0.000249520811344133</c:v>
                </c:pt>
                <c:pt idx="62">
                  <c:v>0.000260761965949245</c:v>
                </c:pt>
                <c:pt idx="63">
                  <c:v>0.000246320774631729</c:v>
                </c:pt>
                <c:pt idx="64">
                  <c:v>0.000230402643293103</c:v>
                </c:pt>
                <c:pt idx="65">
                  <c:v>0.000251818273599192</c:v>
                </c:pt>
                <c:pt idx="66">
                  <c:v>0.000211120370795282</c:v>
                </c:pt>
                <c:pt idx="67">
                  <c:v>0.000219899958698545</c:v>
                </c:pt>
                <c:pt idx="68">
                  <c:v>0.000217930705337066</c:v>
                </c:pt>
                <c:pt idx="69">
                  <c:v>0.000228843651048598</c:v>
                </c:pt>
                <c:pt idx="70">
                  <c:v>0.000222197420953605</c:v>
                </c:pt>
                <c:pt idx="71">
                  <c:v>0.000241643797898215</c:v>
                </c:pt>
                <c:pt idx="72">
                  <c:v>0.00024156174567482</c:v>
                </c:pt>
                <c:pt idx="73">
                  <c:v>0.000271921068330962</c:v>
                </c:pt>
                <c:pt idx="74">
                  <c:v>0.000327142214675783</c:v>
                </c:pt>
                <c:pt idx="75">
                  <c:v>0.000412271396448075</c:v>
                </c:pt>
                <c:pt idx="76">
                  <c:v>0.000497400578220366</c:v>
                </c:pt>
                <c:pt idx="77">
                  <c:v>0.000651166444862558</c:v>
                </c:pt>
                <c:pt idx="78">
                  <c:v>0.000972236795007113</c:v>
                </c:pt>
                <c:pt idx="79">
                  <c:v>0.00139718525996971</c:v>
                </c:pt>
                <c:pt idx="80">
                  <c:v>0.00194513000780138</c:v>
                </c:pt>
                <c:pt idx="81">
                  <c:v>0.00251580322151347</c:v>
                </c:pt>
                <c:pt idx="82">
                  <c:v>0.00311814859345601</c:v>
                </c:pt>
                <c:pt idx="83">
                  <c:v>0.00375233022807581</c:v>
                </c:pt>
                <c:pt idx="84">
                  <c:v>0.00431003919049149</c:v>
                </c:pt>
                <c:pt idx="85">
                  <c:v>0.00486536863842871</c:v>
                </c:pt>
                <c:pt idx="86">
                  <c:v>0.0054668934881373</c:v>
                </c:pt>
                <c:pt idx="87">
                  <c:v>0.00610493157725666</c:v>
                </c:pt>
                <c:pt idx="88">
                  <c:v>0.00694079757698132</c:v>
                </c:pt>
                <c:pt idx="89">
                  <c:v>0.00782171024734982</c:v>
                </c:pt>
                <c:pt idx="90">
                  <c:v>0.00892793832316094</c:v>
                </c:pt>
                <c:pt idx="91">
                  <c:v>0.0100664949749897</c:v>
                </c:pt>
                <c:pt idx="92">
                  <c:v>0.0112976885870313</c:v>
                </c:pt>
                <c:pt idx="93">
                  <c:v>0.012477353402781</c:v>
                </c:pt>
                <c:pt idx="94">
                  <c:v>0.0136859006011656</c:v>
                </c:pt>
                <c:pt idx="95">
                  <c:v>0.0148477190583268</c:v>
                </c:pt>
                <c:pt idx="96">
                  <c:v>0.016009537515488</c:v>
                </c:pt>
                <c:pt idx="97">
                  <c:v>0.0170872114175577</c:v>
                </c:pt>
                <c:pt idx="98">
                  <c:v>0.0183180768207058</c:v>
                </c:pt>
                <c:pt idx="99">
                  <c:v>0.0192805494011289</c:v>
                </c:pt>
                <c:pt idx="100">
                  <c:v>0.0199470596117663</c:v>
                </c:pt>
                <c:pt idx="101">
                  <c:v>0.0209471121105043</c:v>
                </c:pt>
                <c:pt idx="102">
                  <c:v>0.0213831376256253</c:v>
                </c:pt>
                <c:pt idx="103">
                  <c:v>0.0214934978660915</c:v>
                </c:pt>
                <c:pt idx="104">
                  <c:v>0.0215416625212244</c:v>
                </c:pt>
                <c:pt idx="105">
                  <c:v>0.0217668138222202</c:v>
                </c:pt>
                <c:pt idx="106">
                  <c:v>0.0219014615208113</c:v>
                </c:pt>
                <c:pt idx="107">
                  <c:v>0.0222228600798495</c:v>
                </c:pt>
                <c:pt idx="108">
                  <c:v>0.0224739398834381</c:v>
                </c:pt>
                <c:pt idx="109">
                  <c:v>0.0227682612087559</c:v>
                </c:pt>
                <c:pt idx="110">
                  <c:v>0.0230575773484466</c:v>
                </c:pt>
                <c:pt idx="111">
                  <c:v>0.0234884335734936</c:v>
                </c:pt>
                <c:pt idx="112">
                  <c:v>0.0238844176035978</c:v>
                </c:pt>
                <c:pt idx="113">
                  <c:v>0.0241528104263228</c:v>
                </c:pt>
                <c:pt idx="114">
                  <c:v>0.0243310278555367</c:v>
                </c:pt>
                <c:pt idx="115">
                  <c:v>0.0246660470836584</c:v>
                </c:pt>
                <c:pt idx="116">
                  <c:v>0.0250010663117801</c:v>
                </c:pt>
                <c:pt idx="117">
                  <c:v>0.025283572116929</c:v>
                </c:pt>
                <c:pt idx="118">
                  <c:v>0.0256683970446514</c:v>
                </c:pt>
                <c:pt idx="119">
                  <c:v>0.0260840736083704</c:v>
                </c:pt>
                <c:pt idx="120">
                  <c:v>0.0263376970308843</c:v>
                </c:pt>
                <c:pt idx="121">
                  <c:v>0.0267239168464045</c:v>
                </c:pt>
                <c:pt idx="122">
                  <c:v>0.0270902800238631</c:v>
                </c:pt>
                <c:pt idx="123">
                  <c:v>0.0274952077463173</c:v>
                </c:pt>
                <c:pt idx="124">
                  <c:v>0.0278096318663668</c:v>
                </c:pt>
                <c:pt idx="125">
                  <c:v>0.0282791346886329</c:v>
                </c:pt>
                <c:pt idx="126">
                  <c:v>0.0286403285760176</c:v>
                </c:pt>
                <c:pt idx="127">
                  <c:v>0.0290865285668395</c:v>
                </c:pt>
                <c:pt idx="128">
                  <c:v>0.0295983703363774</c:v>
                </c:pt>
                <c:pt idx="129">
                  <c:v>0.0300658218530586</c:v>
                </c:pt>
                <c:pt idx="130">
                  <c:v>0.0304794471111927</c:v>
                </c:pt>
                <c:pt idx="131">
                  <c:v>0.0309497704556927</c:v>
                </c:pt>
                <c:pt idx="132">
                  <c:v>0.0314818791244091</c:v>
                </c:pt>
                <c:pt idx="133">
                  <c:v>0.0319403048965169</c:v>
                </c:pt>
                <c:pt idx="134">
                  <c:v>0.0324532133449589</c:v>
                </c:pt>
                <c:pt idx="135">
                  <c:v>0.0329406856041485</c:v>
                </c:pt>
                <c:pt idx="136">
                  <c:v>0.0334281578633381</c:v>
                </c:pt>
                <c:pt idx="137">
                  <c:v>0.0339788103345418</c:v>
                </c:pt>
                <c:pt idx="138">
                  <c:v>0.0345228165756505</c:v>
                </c:pt>
                <c:pt idx="139">
                  <c:v>0.0350504944243036</c:v>
                </c:pt>
                <c:pt idx="140">
                  <c:v>0.0356605527052453</c:v>
                </c:pt>
                <c:pt idx="141">
                  <c:v>0.0361515532100408</c:v>
                </c:pt>
                <c:pt idx="142">
                  <c:v>0.0366133431233078</c:v>
                </c:pt>
                <c:pt idx="143">
                  <c:v>0.037018681106879</c:v>
                </c:pt>
                <c:pt idx="144">
                  <c:v>0.0375056610527282</c:v>
                </c:pt>
                <c:pt idx="145">
                  <c:v>0.0380039642054059</c:v>
                </c:pt>
                <c:pt idx="146">
                  <c:v>0.0386246892753889</c:v>
                </c:pt>
                <c:pt idx="147">
                  <c:v>0.0394249446101601</c:v>
                </c:pt>
                <c:pt idx="148">
                  <c:v>0.040250472029737</c:v>
                </c:pt>
                <c:pt idx="149">
                  <c:v>0.0411772518929833</c:v>
                </c:pt>
                <c:pt idx="150">
                  <c:v>0.0425458829792116</c:v>
                </c:pt>
                <c:pt idx="151">
                  <c:v>0.0431636541691524</c:v>
                </c:pt>
                <c:pt idx="152">
                  <c:v>0.0441227626084163</c:v>
                </c:pt>
                <c:pt idx="153">
                  <c:v>0.0451910005047955</c:v>
                </c:pt>
                <c:pt idx="154">
                  <c:v>0.046347362489101</c:v>
                </c:pt>
              </c:numCache>
            </c:numRef>
          </c:yVal>
          <c:smooth val="1"/>
        </c:ser>
        <c:axId val="550437800"/>
        <c:axId val="550442120"/>
      </c:scatterChart>
      <c:valAx>
        <c:axId val="550437800"/>
        <c:scaling>
          <c:orientation val="minMax"/>
          <c:max val="8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50442120"/>
        <c:crosses val="autoZero"/>
        <c:crossBetween val="midCat"/>
      </c:valAx>
      <c:valAx>
        <c:axId val="550442120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50437800"/>
        <c:crosses val="autoZero"/>
        <c:crossBetween val="midCat"/>
      </c:valAx>
    </c:plotArea>
    <c:plotVisOnly val="1"/>
    <c:dispBlanksAs val="gap"/>
  </c:chart>
  <c:printSettings>
    <c:headerFooter/>
    <c:pageMargins b="0.750000000000009" l="0.700000000000001" r="0.700000000000001" t="0.750000000000009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53"/>
  <sheetViews>
    <sheetView tabSelected="1" zoomScale="85" zoomScaleNormal="85" zoomScalePageLayoutView="85" workbookViewId="0">
      <selection activeCell="B1" sqref="B1:F1048576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25</v>
      </c>
      <c r="F1" t="s">
        <v>24</v>
      </c>
      <c r="H1" t="s">
        <v>26</v>
      </c>
      <c r="J1" t="s">
        <v>27</v>
      </c>
    </row>
    <row r="2" spans="2:24">
      <c r="B2">
        <v>10.199999999999999</v>
      </c>
      <c r="C2" s="8">
        <v>561</v>
      </c>
      <c r="D2" s="7">
        <v>19.809999999999999</v>
      </c>
      <c r="G2" s="11"/>
      <c r="L2" s="2"/>
      <c r="X2" s="5"/>
    </row>
    <row r="3" spans="2:24">
      <c r="C3" t="s">
        <v>2</v>
      </c>
      <c r="D3" t="s">
        <v>21</v>
      </c>
      <c r="E3" t="s">
        <v>23</v>
      </c>
      <c r="F3" t="s">
        <v>3</v>
      </c>
      <c r="J3" s="3"/>
      <c r="K3" s="3" t="s">
        <v>11</v>
      </c>
      <c r="L3" s="3"/>
      <c r="M3" s="3"/>
    </row>
    <row r="4" spans="2:24">
      <c r="B4">
        <v>0</v>
      </c>
      <c r="C4">
        <f>B4*100/60*3</f>
        <v>0</v>
      </c>
      <c r="D4">
        <v>844.1</v>
      </c>
      <c r="E4">
        <f>$B$2*10^(-6)*D4/$C$2*7.45*10^(-6)*10^6/$D$2*2*60</f>
        <v>6.9260281767702261E-4</v>
      </c>
      <c r="F4">
        <f>E4*3</f>
        <v>2.077808453031068E-3</v>
      </c>
      <c r="H4">
        <f>SUM(F4:F64)</f>
        <v>0.9971460859070258</v>
      </c>
      <c r="J4" s="3"/>
      <c r="K4" s="3" t="s">
        <v>12</v>
      </c>
      <c r="L4" s="3" t="s">
        <v>13</v>
      </c>
      <c r="M4" s="3" t="s">
        <v>14</v>
      </c>
    </row>
    <row r="5" spans="2:24">
      <c r="B5">
        <v>1</v>
      </c>
      <c r="C5">
        <f t="shared" ref="C5:C68" si="0">B5*100/60*3</f>
        <v>5</v>
      </c>
      <c r="D5">
        <v>950.2</v>
      </c>
      <c r="E5">
        <f>$B$2*10^(-6)*D5/$C$2*7.45*10^(-6)*10^6/$D$2*2*60</f>
        <v>7.7966022669909596E-4</v>
      </c>
      <c r="F5">
        <f t="shared" ref="F5:F68" si="1">E5*3</f>
        <v>2.338980680097288E-3</v>
      </c>
      <c r="J5" s="3" t="s">
        <v>15</v>
      </c>
      <c r="K5" s="4">
        <v>7.4499999999999998E-6</v>
      </c>
      <c r="L5" s="3" t="s">
        <v>16</v>
      </c>
      <c r="M5" s="3">
        <v>31660.799999999999</v>
      </c>
    </row>
    <row r="6" spans="2:24">
      <c r="B6">
        <v>2</v>
      </c>
      <c r="C6">
        <f t="shared" si="0"/>
        <v>10</v>
      </c>
      <c r="D6">
        <v>594.6</v>
      </c>
      <c r="E6">
        <f t="shared" ref="E6:E7" si="2">$B$2*10^(-6)*D6/$C$2*7.45*10^(-6)*10^6/$D$2*2*60</f>
        <v>4.8788252030654858E-4</v>
      </c>
      <c r="F6">
        <f t="shared" si="1"/>
        <v>1.4636475609196458E-3</v>
      </c>
      <c r="J6" s="3" t="s">
        <v>17</v>
      </c>
      <c r="K6" s="3">
        <v>1</v>
      </c>
      <c r="L6" s="4">
        <v>1.0200000000000001E-5</v>
      </c>
      <c r="M6" s="3">
        <v>2660</v>
      </c>
      <c r="P6" s="5">
        <f>K5/L6</f>
        <v>0.73039215686274506</v>
      </c>
    </row>
    <row r="7" spans="2:24">
      <c r="B7">
        <v>3</v>
      </c>
      <c r="C7">
        <f t="shared" si="0"/>
        <v>15</v>
      </c>
      <c r="D7">
        <v>608.29999999999995</v>
      </c>
      <c r="E7">
        <f t="shared" si="2"/>
        <v>4.991236749116606E-4</v>
      </c>
      <c r="F7">
        <f t="shared" si="1"/>
        <v>1.4973710247349818E-3</v>
      </c>
      <c r="J7" s="3"/>
      <c r="K7" s="3"/>
      <c r="L7" s="3"/>
      <c r="M7" s="3"/>
      <c r="O7" s="2"/>
    </row>
    <row r="8" spans="2:24">
      <c r="B8">
        <v>4</v>
      </c>
      <c r="C8">
        <f t="shared" si="0"/>
        <v>20</v>
      </c>
      <c r="D8">
        <v>825.6</v>
      </c>
      <c r="E8">
        <f t="shared" ref="E8:E39" si="3">$B$2*10^(-6)*D8/$C$2*7.45*10^(-6)*10^6/$D$2*2*60</f>
        <v>6.7742315634895128E-4</v>
      </c>
      <c r="F8">
        <f t="shared" si="1"/>
        <v>2.0322694690468541E-3</v>
      </c>
      <c r="J8" s="3"/>
      <c r="K8" s="3" t="s">
        <v>18</v>
      </c>
      <c r="L8" s="4">
        <f>L6*K5*M5/M6</f>
        <v>9.04475260150376E-10</v>
      </c>
      <c r="M8" s="3"/>
      <c r="O8">
        <f>M6/M5</f>
        <v>8.4015564988882158E-2</v>
      </c>
    </row>
    <row r="9" spans="2:24">
      <c r="B9">
        <v>5</v>
      </c>
      <c r="C9">
        <f t="shared" si="0"/>
        <v>25</v>
      </c>
      <c r="D9">
        <v>849.6</v>
      </c>
      <c r="E9">
        <f t="shared" si="3"/>
        <v>6.9711568996374651E-4</v>
      </c>
      <c r="F9">
        <f t="shared" si="1"/>
        <v>2.0913470698912394E-3</v>
      </c>
      <c r="J9" s="3"/>
      <c r="K9" s="3" t="s">
        <v>19</v>
      </c>
      <c r="L9" s="4">
        <f>L8*2</f>
        <v>1.808950520300752E-9</v>
      </c>
      <c r="M9" s="3"/>
      <c r="O9" s="5">
        <f>O8*L6</f>
        <v>8.569587628865981E-7</v>
      </c>
      <c r="W9" s="5"/>
    </row>
    <row r="10" spans="2:24">
      <c r="B10">
        <v>6</v>
      </c>
      <c r="C10">
        <f t="shared" si="0"/>
        <v>30</v>
      </c>
      <c r="D10">
        <v>911.2</v>
      </c>
      <c r="E10">
        <f t="shared" si="3"/>
        <v>7.4765985957505373E-4</v>
      </c>
      <c r="F10">
        <f t="shared" si="1"/>
        <v>2.2429795787251611E-3</v>
      </c>
      <c r="J10" s="3"/>
      <c r="K10" s="3" t="s">
        <v>20</v>
      </c>
      <c r="L10" s="4">
        <f>L9/D2*1000000</f>
        <v>9.131501869261747E-5</v>
      </c>
      <c r="M10" s="3"/>
    </row>
    <row r="11" spans="2:24">
      <c r="B11">
        <v>7</v>
      </c>
      <c r="C11">
        <f t="shared" si="0"/>
        <v>35</v>
      </c>
      <c r="D11">
        <v>1005.9</v>
      </c>
      <c r="E11">
        <f t="shared" si="3"/>
        <v>8.2536331513009961E-4</v>
      </c>
      <c r="F11">
        <f t="shared" si="1"/>
        <v>2.4760899453902989E-3</v>
      </c>
    </row>
    <row r="12" spans="2:24">
      <c r="B12">
        <v>8</v>
      </c>
      <c r="C12">
        <f t="shared" si="0"/>
        <v>40</v>
      </c>
      <c r="D12">
        <v>1224.9000000000001</v>
      </c>
      <c r="E12">
        <f t="shared" si="3"/>
        <v>1.0050576843651049E-3</v>
      </c>
      <c r="F12">
        <f t="shared" si="1"/>
        <v>3.0151730530953149E-3</v>
      </c>
    </row>
    <row r="13" spans="2:24">
      <c r="B13">
        <v>9</v>
      </c>
      <c r="C13">
        <f t="shared" si="0"/>
        <v>45</v>
      </c>
      <c r="D13">
        <v>1325.1</v>
      </c>
      <c r="E13">
        <f t="shared" si="3"/>
        <v>1.0872740122068745E-3</v>
      </c>
      <c r="F13">
        <f t="shared" si="1"/>
        <v>3.2618220366206234E-3</v>
      </c>
    </row>
    <row r="14" spans="2:24">
      <c r="B14">
        <v>10</v>
      </c>
      <c r="C14">
        <f t="shared" si="0"/>
        <v>50</v>
      </c>
      <c r="D14">
        <v>2549.9</v>
      </c>
      <c r="E14">
        <f t="shared" si="3"/>
        <v>2.0922496443485841E-3</v>
      </c>
      <c r="F14">
        <f t="shared" si="1"/>
        <v>6.2767489330457522E-3</v>
      </c>
    </row>
    <row r="15" spans="2:24">
      <c r="B15">
        <v>11</v>
      </c>
      <c r="C15">
        <f t="shared" si="0"/>
        <v>55</v>
      </c>
      <c r="D15">
        <v>3581.6</v>
      </c>
      <c r="E15">
        <f t="shared" si="3"/>
        <v>2.9387824331145881E-3</v>
      </c>
      <c r="F15">
        <f t="shared" si="1"/>
        <v>8.8163472993437637E-3</v>
      </c>
    </row>
    <row r="16" spans="2:24">
      <c r="B16">
        <v>12</v>
      </c>
      <c r="C16">
        <f t="shared" si="0"/>
        <v>60</v>
      </c>
      <c r="D16">
        <v>5423.2</v>
      </c>
      <c r="E16">
        <f t="shared" si="3"/>
        <v>4.4498561791565319E-3</v>
      </c>
      <c r="F16">
        <f t="shared" si="1"/>
        <v>1.3349568537469596E-2</v>
      </c>
    </row>
    <row r="17" spans="2:24">
      <c r="B17">
        <v>13</v>
      </c>
      <c r="C17">
        <f t="shared" si="0"/>
        <v>65</v>
      </c>
      <c r="D17">
        <v>7645.6</v>
      </c>
      <c r="E17">
        <f t="shared" si="3"/>
        <v>6.273384791886558E-3</v>
      </c>
      <c r="F17">
        <f t="shared" si="1"/>
        <v>1.8820154375659676E-2</v>
      </c>
    </row>
    <row r="18" spans="2:24">
      <c r="B18">
        <v>14</v>
      </c>
      <c r="C18">
        <f t="shared" si="0"/>
        <v>70</v>
      </c>
      <c r="D18">
        <v>10098.799999999999</v>
      </c>
      <c r="E18">
        <f t="shared" si="3"/>
        <v>8.2862899362121951E-3</v>
      </c>
      <c r="F18">
        <f t="shared" si="1"/>
        <v>2.4858869808636587E-2</v>
      </c>
    </row>
    <row r="19" spans="2:24">
      <c r="B19">
        <v>15</v>
      </c>
      <c r="C19">
        <f t="shared" si="0"/>
        <v>75</v>
      </c>
      <c r="D19">
        <v>13952.5</v>
      </c>
      <c r="E19">
        <f t="shared" si="3"/>
        <v>1.1448336469184524E-2</v>
      </c>
      <c r="F19">
        <f t="shared" si="1"/>
        <v>3.434500940755357E-2</v>
      </c>
    </row>
    <row r="20" spans="2:24">
      <c r="B20">
        <v>16</v>
      </c>
      <c r="C20">
        <f t="shared" si="0"/>
        <v>80</v>
      </c>
      <c r="D20">
        <v>17316.3</v>
      </c>
      <c r="E20">
        <f>$B$2*10^(-6)*D20/$C$2*7.45*10^(-6)*10^6/$D$2*2*60</f>
        <v>1.4208409159744846E-2</v>
      </c>
      <c r="F20">
        <f t="shared" si="1"/>
        <v>4.2625227479234536E-2</v>
      </c>
    </row>
    <row r="21" spans="2:24">
      <c r="B21">
        <v>17</v>
      </c>
      <c r="C21">
        <f t="shared" si="0"/>
        <v>85</v>
      </c>
      <c r="D21">
        <v>20115.599999999999</v>
      </c>
      <c r="E21">
        <f t="shared" si="3"/>
        <v>1.650529704924051E-2</v>
      </c>
      <c r="F21">
        <f t="shared" si="1"/>
        <v>4.9515891147721529E-2</v>
      </c>
    </row>
    <row r="22" spans="2:24">
      <c r="B22">
        <v>18</v>
      </c>
      <c r="C22">
        <f t="shared" si="0"/>
        <v>90</v>
      </c>
      <c r="D22">
        <v>22025.8</v>
      </c>
      <c r="E22">
        <f t="shared" si="3"/>
        <v>1.8072658620531409E-2</v>
      </c>
      <c r="F22">
        <f t="shared" si="1"/>
        <v>5.4217975861594228E-2</v>
      </c>
    </row>
    <row r="23" spans="2:24">
      <c r="B23">
        <v>19</v>
      </c>
      <c r="C23">
        <f t="shared" si="0"/>
        <v>95</v>
      </c>
      <c r="D23">
        <v>23188.2</v>
      </c>
      <c r="E23">
        <f t="shared" si="3"/>
        <v>1.902643366527465E-2</v>
      </c>
      <c r="F23">
        <f t="shared" si="1"/>
        <v>5.7079300995823951E-2</v>
      </c>
    </row>
    <row r="24" spans="2:24">
      <c r="B24">
        <v>20</v>
      </c>
      <c r="C24">
        <f t="shared" si="0"/>
        <v>100</v>
      </c>
      <c r="D24">
        <f>D23/2+D25/2</f>
        <v>22730.35</v>
      </c>
      <c r="E24">
        <f t="shared" si="3"/>
        <v>1.8650757560460737E-2</v>
      </c>
      <c r="F24">
        <f t="shared" si="1"/>
        <v>5.5952272681382212E-2</v>
      </c>
    </row>
    <row r="25" spans="2:24">
      <c r="B25">
        <v>21</v>
      </c>
      <c r="C25">
        <f t="shared" si="0"/>
        <v>105</v>
      </c>
      <c r="D25">
        <v>22272.5</v>
      </c>
      <c r="E25">
        <f t="shared" si="3"/>
        <v>1.8275081455646824E-2</v>
      </c>
      <c r="F25">
        <f t="shared" si="1"/>
        <v>5.4825244366940473E-2</v>
      </c>
    </row>
    <row r="26" spans="2:24">
      <c r="B26">
        <v>22</v>
      </c>
      <c r="C26">
        <f t="shared" si="0"/>
        <v>110</v>
      </c>
      <c r="D26">
        <v>21051.200000000001</v>
      </c>
      <c r="E26">
        <f t="shared" si="3"/>
        <v>1.7272977651323941E-2</v>
      </c>
      <c r="F26">
        <f t="shared" si="1"/>
        <v>5.1818932953971823E-2</v>
      </c>
    </row>
    <row r="27" spans="2:24">
      <c r="B27">
        <v>23</v>
      </c>
      <c r="C27">
        <f t="shared" si="0"/>
        <v>115</v>
      </c>
      <c r="D27">
        <v>19414.3</v>
      </c>
      <c r="E27">
        <f t="shared" si="3"/>
        <v>1.5929864806571516E-2</v>
      </c>
      <c r="F27">
        <f t="shared" si="1"/>
        <v>4.7789594419714546E-2</v>
      </c>
    </row>
    <row r="28" spans="2:24">
      <c r="B28">
        <v>24</v>
      </c>
      <c r="C28">
        <f t="shared" si="0"/>
        <v>120</v>
      </c>
      <c r="D28">
        <v>18046.3</v>
      </c>
      <c r="E28">
        <f t="shared" si="3"/>
        <v>1.4807390390528197E-2</v>
      </c>
      <c r="F28">
        <f t="shared" si="1"/>
        <v>4.442217117158459E-2</v>
      </c>
    </row>
    <row r="29" spans="2:24">
      <c r="B29">
        <v>25</v>
      </c>
      <c r="C29">
        <f t="shared" si="0"/>
        <v>125</v>
      </c>
      <c r="D29">
        <v>16841.7</v>
      </c>
      <c r="E29">
        <f t="shared" si="3"/>
        <v>1.3818989307512276E-2</v>
      </c>
      <c r="F29">
        <f t="shared" si="1"/>
        <v>4.1456967922536829E-2</v>
      </c>
      <c r="X29" s="5"/>
    </row>
    <row r="30" spans="2:24">
      <c r="B30">
        <v>26</v>
      </c>
      <c r="C30">
        <f t="shared" si="0"/>
        <v>130</v>
      </c>
      <c r="D30">
        <v>15353.8</v>
      </c>
      <c r="E30">
        <f t="shared" si="3"/>
        <v>1.2598134275618374E-2</v>
      </c>
      <c r="F30">
        <f t="shared" si="1"/>
        <v>3.7794402826855124E-2</v>
      </c>
    </row>
    <row r="31" spans="2:24">
      <c r="B31">
        <v>27</v>
      </c>
      <c r="C31">
        <f t="shared" si="0"/>
        <v>135</v>
      </c>
      <c r="D31">
        <v>13938.1</v>
      </c>
      <c r="E31">
        <f t="shared" si="3"/>
        <v>1.1436520949015649E-2</v>
      </c>
      <c r="F31">
        <f t="shared" si="1"/>
        <v>3.4309562847046948E-2</v>
      </c>
    </row>
    <row r="32" spans="2:24">
      <c r="B32">
        <v>28</v>
      </c>
      <c r="C32">
        <f t="shared" si="0"/>
        <v>140</v>
      </c>
      <c r="D32">
        <v>12488.5</v>
      </c>
      <c r="E32">
        <f t="shared" si="3"/>
        <v>1.0247091918682024E-2</v>
      </c>
      <c r="F32">
        <f t="shared" si="1"/>
        <v>3.0741275756046071E-2</v>
      </c>
      <c r="L32" t="s">
        <v>22</v>
      </c>
      <c r="M32" t="s">
        <v>5</v>
      </c>
      <c r="N32" t="s">
        <v>6</v>
      </c>
      <c r="O32" t="s">
        <v>7</v>
      </c>
      <c r="P32" t="s">
        <v>8</v>
      </c>
      <c r="Q32" t="s">
        <v>9</v>
      </c>
      <c r="R32" t="s">
        <v>10</v>
      </c>
    </row>
    <row r="33" spans="1:26">
      <c r="B33">
        <v>29</v>
      </c>
      <c r="C33">
        <f t="shared" si="0"/>
        <v>145</v>
      </c>
      <c r="D33">
        <v>11181.8</v>
      </c>
      <c r="E33">
        <f t="shared" si="3"/>
        <v>9.1749155155798241E-3</v>
      </c>
      <c r="F33">
        <f t="shared" si="1"/>
        <v>2.7524746546739472E-2</v>
      </c>
      <c r="L33">
        <v>1</v>
      </c>
      <c r="M33">
        <v>0.78</v>
      </c>
      <c r="N33">
        <v>844.1</v>
      </c>
      <c r="O33" s="5">
        <v>422.3</v>
      </c>
      <c r="P33" s="5">
        <v>3.3300000000000003E-2</v>
      </c>
      <c r="Q33">
        <v>0.625</v>
      </c>
      <c r="R33">
        <v>6.8330000000000002</v>
      </c>
      <c r="S33" s="5"/>
      <c r="Z33" s="5"/>
    </row>
    <row r="34" spans="1:26">
      <c r="B34">
        <v>30</v>
      </c>
      <c r="C34">
        <f t="shared" si="0"/>
        <v>150</v>
      </c>
      <c r="D34">
        <v>9873.2999999999993</v>
      </c>
      <c r="E34">
        <f t="shared" si="3"/>
        <v>8.1012621724565175E-3</v>
      </c>
      <c r="F34">
        <f t="shared" si="1"/>
        <v>2.4303786517369551E-2</v>
      </c>
      <c r="L34">
        <v>2</v>
      </c>
      <c r="M34">
        <v>3.78</v>
      </c>
      <c r="N34">
        <v>950.2</v>
      </c>
      <c r="O34">
        <v>250.9</v>
      </c>
      <c r="P34" s="5">
        <v>6.3100000000000003E-2</v>
      </c>
      <c r="Q34">
        <v>0.70399999999999996</v>
      </c>
      <c r="R34">
        <v>2.7959999999999998</v>
      </c>
      <c r="Z34" s="5"/>
    </row>
    <row r="35" spans="1:26">
      <c r="B35" s="6">
        <v>31</v>
      </c>
      <c r="C35">
        <f t="shared" si="0"/>
        <v>155</v>
      </c>
      <c r="D35">
        <v>8850.2999999999993</v>
      </c>
      <c r="E35">
        <f t="shared" si="3"/>
        <v>7.261867927125876E-3</v>
      </c>
      <c r="F35">
        <f t="shared" si="1"/>
        <v>2.178560378137763E-2</v>
      </c>
      <c r="L35">
        <v>3</v>
      </c>
      <c r="M35">
        <v>6.7809999999999997</v>
      </c>
      <c r="N35">
        <v>594.6</v>
      </c>
      <c r="O35">
        <v>203</v>
      </c>
      <c r="P35">
        <v>4.8800000000000003E-2</v>
      </c>
      <c r="Q35">
        <v>0.44</v>
      </c>
      <c r="R35">
        <v>15.488</v>
      </c>
      <c r="X35" s="5"/>
    </row>
    <row r="36" spans="1:26">
      <c r="A36" s="6"/>
      <c r="B36" s="6">
        <v>32</v>
      </c>
      <c r="C36" s="6">
        <f t="shared" si="0"/>
        <v>160</v>
      </c>
      <c r="D36">
        <v>7757</v>
      </c>
      <c r="E36">
        <f t="shared" si="3"/>
        <v>6.3647909687485661E-3</v>
      </c>
      <c r="F36">
        <f t="shared" si="1"/>
        <v>1.9094372906245698E-2</v>
      </c>
      <c r="L36">
        <v>4</v>
      </c>
      <c r="M36">
        <v>9.7810000000000006</v>
      </c>
      <c r="N36">
        <v>608.29999999999995</v>
      </c>
      <c r="O36">
        <v>201.1</v>
      </c>
      <c r="P36">
        <v>5.04E-2</v>
      </c>
      <c r="Q36">
        <v>0.45</v>
      </c>
      <c r="R36" s="5">
        <v>19.405000000000001</v>
      </c>
      <c r="X36" s="5"/>
    </row>
    <row r="37" spans="1:26">
      <c r="B37">
        <v>33</v>
      </c>
      <c r="C37">
        <f t="shared" si="0"/>
        <v>165</v>
      </c>
      <c r="D37">
        <v>6929.1</v>
      </c>
      <c r="E37">
        <f t="shared" si="3"/>
        <v>5.6854806112615307E-3</v>
      </c>
      <c r="F37">
        <f t="shared" si="1"/>
        <v>1.7056441833784592E-2</v>
      </c>
      <c r="L37">
        <v>5</v>
      </c>
      <c r="M37">
        <v>12.781000000000001</v>
      </c>
      <c r="N37">
        <v>825.6</v>
      </c>
      <c r="O37">
        <v>257.7</v>
      </c>
      <c r="P37" s="5">
        <v>5.3400000000000003E-2</v>
      </c>
      <c r="Q37">
        <v>0.61099999999999999</v>
      </c>
      <c r="R37" s="5">
        <v>5.085</v>
      </c>
    </row>
    <row r="38" spans="1:26">
      <c r="B38">
        <v>34</v>
      </c>
      <c r="C38">
        <f t="shared" si="0"/>
        <v>170</v>
      </c>
      <c r="D38">
        <v>6147.8</v>
      </c>
      <c r="E38">
        <f t="shared" si="3"/>
        <v>5.0444065898765543E-3</v>
      </c>
      <c r="F38">
        <f t="shared" si="1"/>
        <v>1.5133219769629662E-2</v>
      </c>
      <c r="L38">
        <v>6</v>
      </c>
      <c r="M38">
        <v>15.781000000000001</v>
      </c>
      <c r="N38">
        <v>849.6</v>
      </c>
      <c r="O38">
        <v>300.39999999999998</v>
      </c>
      <c r="P38">
        <v>4.7100000000000003E-2</v>
      </c>
      <c r="Q38">
        <v>0.629</v>
      </c>
      <c r="R38">
        <v>4.8319999999999999</v>
      </c>
    </row>
    <row r="39" spans="1:26">
      <c r="B39">
        <v>35</v>
      </c>
      <c r="C39">
        <f t="shared" si="0"/>
        <v>175</v>
      </c>
      <c r="D39">
        <v>5585.7</v>
      </c>
      <c r="E39">
        <f t="shared" si="3"/>
        <v>4.5831910421733745E-3</v>
      </c>
      <c r="F39">
        <f t="shared" si="1"/>
        <v>1.3749573126520124E-2</v>
      </c>
      <c r="L39">
        <v>7</v>
      </c>
      <c r="M39">
        <v>18.78</v>
      </c>
      <c r="N39">
        <v>911.2</v>
      </c>
      <c r="O39">
        <v>250.4</v>
      </c>
      <c r="P39">
        <v>6.0600000000000001E-2</v>
      </c>
      <c r="Q39">
        <v>0.67500000000000004</v>
      </c>
      <c r="R39">
        <v>3.7490000000000001</v>
      </c>
      <c r="Z39" s="5"/>
    </row>
    <row r="40" spans="1:26">
      <c r="B40">
        <v>36</v>
      </c>
      <c r="C40">
        <f t="shared" si="0"/>
        <v>180</v>
      </c>
      <c r="D40">
        <v>5063.3999999999996</v>
      </c>
      <c r="E40">
        <f t="shared" ref="E40:E103" si="4">$B$2*10^(-6)*D40/$C$2*7.45*10^(-6)*10^6/$D$2*2*60</f>
        <v>4.1546322793813957E-3</v>
      </c>
      <c r="F40">
        <f t="shared" si="1"/>
        <v>1.2463896838144188E-2</v>
      </c>
      <c r="L40">
        <v>8</v>
      </c>
      <c r="M40">
        <v>21.78</v>
      </c>
      <c r="N40">
        <v>1005.9</v>
      </c>
      <c r="O40">
        <v>250.1</v>
      </c>
      <c r="P40" s="5">
        <v>6.7000000000000004E-2</v>
      </c>
      <c r="Q40">
        <v>0.745</v>
      </c>
      <c r="R40" s="5">
        <v>2.6949999999999998</v>
      </c>
    </row>
    <row r="41" spans="1:26">
      <c r="B41">
        <v>37</v>
      </c>
      <c r="C41">
        <f t="shared" si="0"/>
        <v>185</v>
      </c>
      <c r="D41">
        <v>4613.8999999999996</v>
      </c>
      <c r="E41">
        <f t="shared" si="4"/>
        <v>3.7858075352209617E-3</v>
      </c>
      <c r="F41">
        <f t="shared" si="1"/>
        <v>1.1357422605662885E-2</v>
      </c>
      <c r="L41">
        <v>9</v>
      </c>
      <c r="M41">
        <v>24.78</v>
      </c>
      <c r="N41">
        <v>1224.9000000000001</v>
      </c>
      <c r="O41">
        <v>299.8</v>
      </c>
      <c r="P41">
        <v>6.8099999999999994E-2</v>
      </c>
      <c r="Q41">
        <v>0.90700000000000003</v>
      </c>
      <c r="R41">
        <v>2.5219999999999998</v>
      </c>
    </row>
    <row r="42" spans="1:26">
      <c r="B42">
        <v>38</v>
      </c>
      <c r="C42">
        <f t="shared" si="0"/>
        <v>190</v>
      </c>
      <c r="D42">
        <v>4217.3</v>
      </c>
      <c r="E42">
        <f t="shared" si="4"/>
        <v>3.4603884172364745E-3</v>
      </c>
      <c r="F42">
        <f t="shared" si="1"/>
        <v>1.0381165251709424E-2</v>
      </c>
      <c r="L42">
        <v>10</v>
      </c>
      <c r="M42">
        <v>27.780999999999999</v>
      </c>
      <c r="N42">
        <v>1325.1</v>
      </c>
      <c r="O42">
        <v>353.4</v>
      </c>
      <c r="P42">
        <v>6.25E-2</v>
      </c>
      <c r="Q42">
        <v>0.98099999999999998</v>
      </c>
      <c r="R42">
        <v>3.6869999999999998</v>
      </c>
    </row>
    <row r="43" spans="1:26">
      <c r="B43">
        <v>39</v>
      </c>
      <c r="C43">
        <f t="shared" si="0"/>
        <v>195</v>
      </c>
      <c r="D43">
        <v>3822.1</v>
      </c>
      <c r="E43">
        <f t="shared" si="4"/>
        <v>3.1361180303795147E-3</v>
      </c>
      <c r="F43">
        <f t="shared" si="1"/>
        <v>9.4083540911385436E-3</v>
      </c>
      <c r="L43">
        <v>11</v>
      </c>
      <c r="M43">
        <v>30.78</v>
      </c>
      <c r="N43">
        <v>2549.9</v>
      </c>
      <c r="O43">
        <v>618.29999999999995</v>
      </c>
      <c r="P43">
        <v>6.8699999999999997E-2</v>
      </c>
      <c r="Q43">
        <v>1.8879999999999999</v>
      </c>
      <c r="R43">
        <v>2.7290000000000001</v>
      </c>
      <c r="X43" s="5"/>
    </row>
    <row r="44" spans="1:26">
      <c r="B44">
        <v>40</v>
      </c>
      <c r="C44">
        <f t="shared" si="0"/>
        <v>200</v>
      </c>
      <c r="D44">
        <f>D43/2+D45/2</f>
        <v>3430.8999999999996</v>
      </c>
      <c r="E44">
        <f t="shared" si="4"/>
        <v>2.8151297324583539E-3</v>
      </c>
      <c r="F44">
        <f t="shared" si="1"/>
        <v>8.4453891973750618E-3</v>
      </c>
      <c r="L44">
        <v>12</v>
      </c>
      <c r="M44">
        <v>33.78</v>
      </c>
      <c r="N44">
        <v>3581.6</v>
      </c>
      <c r="O44">
        <v>873.2</v>
      </c>
      <c r="P44">
        <v>6.8400000000000002E-2</v>
      </c>
      <c r="Q44">
        <v>2.6520000000000001</v>
      </c>
      <c r="R44">
        <v>2.6110000000000002</v>
      </c>
      <c r="X44" s="5"/>
    </row>
    <row r="45" spans="1:26">
      <c r="B45">
        <v>41</v>
      </c>
      <c r="C45">
        <f t="shared" si="0"/>
        <v>205</v>
      </c>
      <c r="D45">
        <v>3039.7</v>
      </c>
      <c r="E45">
        <f t="shared" si="4"/>
        <v>2.4941414345371936E-3</v>
      </c>
      <c r="F45">
        <f t="shared" si="1"/>
        <v>7.4824243036115809E-3</v>
      </c>
      <c r="I45" s="10"/>
      <c r="L45">
        <v>13</v>
      </c>
      <c r="M45">
        <v>36.78</v>
      </c>
      <c r="N45">
        <v>5423.2</v>
      </c>
      <c r="O45">
        <v>1282.9000000000001</v>
      </c>
      <c r="P45">
        <v>7.0499999999999993E-2</v>
      </c>
      <c r="Q45">
        <v>4.016</v>
      </c>
      <c r="R45">
        <v>2.27</v>
      </c>
    </row>
    <row r="46" spans="1:26">
      <c r="B46">
        <v>42</v>
      </c>
      <c r="C46">
        <f t="shared" si="0"/>
        <v>210</v>
      </c>
      <c r="D46">
        <v>2757.1</v>
      </c>
      <c r="E46">
        <f t="shared" si="4"/>
        <v>2.2622618512229816E-3</v>
      </c>
      <c r="F46">
        <f t="shared" si="1"/>
        <v>6.7867855536689449E-3</v>
      </c>
      <c r="L46">
        <v>14</v>
      </c>
      <c r="M46">
        <v>39.78</v>
      </c>
      <c r="N46">
        <v>7645.6</v>
      </c>
      <c r="O46">
        <v>1775.3</v>
      </c>
      <c r="P46">
        <v>7.1800000000000003E-2</v>
      </c>
      <c r="Q46">
        <v>5.6619999999999999</v>
      </c>
      <c r="R46">
        <v>2.0139999999999998</v>
      </c>
      <c r="U46" s="5"/>
      <c r="Z46" s="5"/>
    </row>
    <row r="47" spans="1:26">
      <c r="B47">
        <v>43</v>
      </c>
      <c r="C47">
        <f t="shared" si="0"/>
        <v>215</v>
      </c>
      <c r="D47">
        <v>2553.4</v>
      </c>
      <c r="E47">
        <f t="shared" si="4"/>
        <v>2.0951214721674082E-3</v>
      </c>
      <c r="F47">
        <f t="shared" si="1"/>
        <v>6.285364416502225E-3</v>
      </c>
      <c r="L47">
        <v>15</v>
      </c>
      <c r="M47">
        <v>42.78</v>
      </c>
      <c r="N47">
        <v>10098.799999999999</v>
      </c>
      <c r="O47">
        <v>2332.4</v>
      </c>
      <c r="P47">
        <v>7.22E-2</v>
      </c>
      <c r="Q47">
        <v>7.4790000000000001</v>
      </c>
      <c r="R47">
        <v>1.9930000000000001</v>
      </c>
    </row>
    <row r="48" spans="1:26">
      <c r="B48">
        <v>44</v>
      </c>
      <c r="C48">
        <f t="shared" si="0"/>
        <v>220</v>
      </c>
      <c r="D48">
        <v>2276.4</v>
      </c>
      <c r="E48">
        <f t="shared" si="4"/>
        <v>1.867836813363315E-3</v>
      </c>
      <c r="F48">
        <f t="shared" si="1"/>
        <v>5.6035104400899444E-3</v>
      </c>
      <c r="L48">
        <v>16</v>
      </c>
      <c r="M48">
        <v>45.78</v>
      </c>
      <c r="N48">
        <v>13952.5</v>
      </c>
      <c r="O48">
        <v>3111.8</v>
      </c>
      <c r="P48">
        <v>7.4700000000000003E-2</v>
      </c>
      <c r="Q48">
        <v>10.332000000000001</v>
      </c>
      <c r="R48">
        <v>1.78</v>
      </c>
    </row>
    <row r="49" spans="2:18">
      <c r="B49">
        <v>45</v>
      </c>
      <c r="C49">
        <f t="shared" si="0"/>
        <v>225</v>
      </c>
      <c r="D49">
        <v>2090.5</v>
      </c>
      <c r="E49">
        <f t="shared" si="4"/>
        <v>1.715301730072048E-3</v>
      </c>
      <c r="F49">
        <f t="shared" si="1"/>
        <v>5.1459051902161441E-3</v>
      </c>
      <c r="L49">
        <v>17</v>
      </c>
      <c r="M49">
        <v>48.78</v>
      </c>
      <c r="N49">
        <v>17316.3</v>
      </c>
      <c r="O49">
        <v>3814.4</v>
      </c>
      <c r="P49">
        <v>7.5700000000000003E-2</v>
      </c>
      <c r="Q49">
        <v>12.823</v>
      </c>
      <c r="R49">
        <v>1.7010000000000001</v>
      </c>
    </row>
    <row r="50" spans="2:18">
      <c r="B50">
        <v>46</v>
      </c>
      <c r="C50">
        <f t="shared" si="0"/>
        <v>230</v>
      </c>
      <c r="D50">
        <v>1989.2</v>
      </c>
      <c r="E50">
        <f t="shared" si="4"/>
        <v>1.632182827772934E-3</v>
      </c>
      <c r="F50">
        <f t="shared" si="1"/>
        <v>4.8965484833188022E-3</v>
      </c>
      <c r="L50">
        <v>18</v>
      </c>
      <c r="M50">
        <v>51.78</v>
      </c>
      <c r="N50">
        <v>20115.599999999999</v>
      </c>
      <c r="O50">
        <v>4388.5</v>
      </c>
      <c r="P50">
        <v>7.6399999999999996E-2</v>
      </c>
      <c r="Q50">
        <v>14.896000000000001</v>
      </c>
      <c r="R50">
        <v>1.6679999999999999</v>
      </c>
    </row>
    <row r="51" spans="2:18">
      <c r="B51">
        <v>47</v>
      </c>
      <c r="C51">
        <f t="shared" si="0"/>
        <v>235</v>
      </c>
      <c r="D51">
        <v>1629.6</v>
      </c>
      <c r="E51">
        <f t="shared" si="4"/>
        <v>1.3371230324445873E-3</v>
      </c>
      <c r="F51">
        <f t="shared" si="1"/>
        <v>4.0113690973337616E-3</v>
      </c>
      <c r="L51">
        <v>19</v>
      </c>
      <c r="M51">
        <v>54.78</v>
      </c>
      <c r="N51">
        <v>22025.8</v>
      </c>
      <c r="O51">
        <v>4776</v>
      </c>
      <c r="P51">
        <v>7.6899999999999996E-2</v>
      </c>
      <c r="Q51">
        <v>16.311</v>
      </c>
      <c r="R51">
        <v>1.639</v>
      </c>
    </row>
    <row r="52" spans="2:18">
      <c r="B52">
        <v>48</v>
      </c>
      <c r="C52">
        <f t="shared" si="0"/>
        <v>240</v>
      </c>
      <c r="D52">
        <v>1606.5</v>
      </c>
      <c r="E52">
        <f t="shared" si="4"/>
        <v>1.3181689688403469E-3</v>
      </c>
      <c r="F52">
        <f t="shared" si="1"/>
        <v>3.9545069065210405E-3</v>
      </c>
      <c r="L52">
        <v>20</v>
      </c>
      <c r="M52">
        <v>57.78</v>
      </c>
      <c r="N52">
        <v>23188.2</v>
      </c>
      <c r="O52">
        <v>4976.3</v>
      </c>
      <c r="P52">
        <v>7.7700000000000005E-2</v>
      </c>
      <c r="Q52">
        <v>17.172000000000001</v>
      </c>
      <c r="R52">
        <v>1.613</v>
      </c>
    </row>
    <row r="53" spans="2:18">
      <c r="B53">
        <v>49</v>
      </c>
      <c r="C53">
        <f t="shared" si="0"/>
        <v>245</v>
      </c>
      <c r="D53">
        <v>1562.5</v>
      </c>
      <c r="E53">
        <f t="shared" si="4"/>
        <v>1.2820659905465556E-3</v>
      </c>
      <c r="F53">
        <f t="shared" si="1"/>
        <v>3.8461979716396667E-3</v>
      </c>
      <c r="L53" t="s">
        <v>22</v>
      </c>
      <c r="M53" t="s">
        <v>5</v>
      </c>
      <c r="N53" t="s">
        <v>6</v>
      </c>
      <c r="O53" t="s">
        <v>7</v>
      </c>
      <c r="P53" t="s">
        <v>8</v>
      </c>
      <c r="Q53" t="s">
        <v>9</v>
      </c>
      <c r="R53" s="5" t="s">
        <v>10</v>
      </c>
    </row>
    <row r="54" spans="2:18">
      <c r="B54">
        <v>50</v>
      </c>
      <c r="C54">
        <f t="shared" si="0"/>
        <v>250</v>
      </c>
      <c r="D54">
        <v>1530.5</v>
      </c>
      <c r="E54">
        <f t="shared" si="4"/>
        <v>1.2558092790601622E-3</v>
      </c>
      <c r="F54">
        <f t="shared" si="1"/>
        <v>3.7674278371804867E-3</v>
      </c>
      <c r="G54" s="5"/>
      <c r="L54">
        <v>1</v>
      </c>
      <c r="M54">
        <v>0.78</v>
      </c>
      <c r="N54">
        <v>21791.8</v>
      </c>
      <c r="O54">
        <v>4824.8999999999996</v>
      </c>
      <c r="P54" s="5">
        <v>7.5300000000000006E-2</v>
      </c>
      <c r="Q54">
        <v>9.2639999999999993</v>
      </c>
      <c r="R54">
        <v>3.0539999999999998</v>
      </c>
    </row>
    <row r="55" spans="2:18">
      <c r="B55">
        <v>51</v>
      </c>
      <c r="C55">
        <f t="shared" si="0"/>
        <v>255</v>
      </c>
      <c r="D55">
        <v>1402.2</v>
      </c>
      <c r="E55">
        <f t="shared" si="4"/>
        <v>1.1505362764444038E-3</v>
      </c>
      <c r="F55">
        <f t="shared" si="1"/>
        <v>3.4516088293332116E-3</v>
      </c>
      <c r="L55">
        <v>2</v>
      </c>
      <c r="M55">
        <v>3.78</v>
      </c>
      <c r="N55">
        <v>22272.5</v>
      </c>
      <c r="O55">
        <v>4807.3</v>
      </c>
      <c r="P55" s="5">
        <v>7.7200000000000005E-2</v>
      </c>
      <c r="Q55">
        <v>9.468</v>
      </c>
      <c r="R55">
        <v>1.631</v>
      </c>
    </row>
    <row r="56" spans="2:18">
      <c r="B56">
        <v>52</v>
      </c>
      <c r="C56">
        <f t="shared" si="0"/>
        <v>260</v>
      </c>
      <c r="D56">
        <v>1272.4000000000001</v>
      </c>
      <c r="E56">
        <f t="shared" si="4"/>
        <v>1.0440324904777201E-3</v>
      </c>
      <c r="F56">
        <f t="shared" si="1"/>
        <v>3.1320974714331602E-3</v>
      </c>
      <c r="L56">
        <v>3</v>
      </c>
      <c r="M56">
        <v>6.78</v>
      </c>
      <c r="N56">
        <v>21051.200000000001</v>
      </c>
      <c r="O56">
        <v>4578.6000000000004</v>
      </c>
      <c r="P56" s="5">
        <v>7.6600000000000001E-2</v>
      </c>
      <c r="Q56">
        <v>8.9489999999999998</v>
      </c>
      <c r="R56">
        <v>1.677</v>
      </c>
    </row>
    <row r="57" spans="2:18">
      <c r="B57">
        <v>53</v>
      </c>
      <c r="C57">
        <f t="shared" si="0"/>
        <v>265</v>
      </c>
      <c r="D57">
        <v>1139.5999999999999</v>
      </c>
      <c r="E57">
        <f t="shared" si="4"/>
        <v>9.3506713780918706E-4</v>
      </c>
      <c r="F57">
        <f t="shared" si="1"/>
        <v>2.8052014134275611E-3</v>
      </c>
      <c r="L57">
        <v>4</v>
      </c>
      <c r="M57">
        <v>9.7799999999999994</v>
      </c>
      <c r="N57">
        <v>19414.3</v>
      </c>
      <c r="O57">
        <v>4233.8</v>
      </c>
      <c r="P57" s="5">
        <v>7.6399999999999996E-2</v>
      </c>
      <c r="Q57">
        <v>8.2530000000000001</v>
      </c>
      <c r="R57">
        <v>1.74</v>
      </c>
    </row>
    <row r="58" spans="2:18">
      <c r="B58">
        <v>54</v>
      </c>
      <c r="C58">
        <f t="shared" si="0"/>
        <v>270</v>
      </c>
      <c r="D58">
        <v>1055.3</v>
      </c>
      <c r="E58">
        <f t="shared" si="4"/>
        <v>8.6589711348721943E-4</v>
      </c>
      <c r="F58">
        <f t="shared" si="1"/>
        <v>2.5976913404616581E-3</v>
      </c>
      <c r="L58">
        <v>5</v>
      </c>
      <c r="M58">
        <v>12.78</v>
      </c>
      <c r="N58">
        <v>18046.3</v>
      </c>
      <c r="O58">
        <v>3957</v>
      </c>
      <c r="P58" s="5">
        <v>7.5999999999999998E-2</v>
      </c>
      <c r="Q58">
        <v>7.6710000000000003</v>
      </c>
      <c r="R58">
        <v>1.7769999999999999</v>
      </c>
    </row>
    <row r="59" spans="2:18">
      <c r="B59">
        <v>55</v>
      </c>
      <c r="C59">
        <f t="shared" si="0"/>
        <v>275</v>
      </c>
      <c r="D59">
        <v>920.1</v>
      </c>
      <c r="E59">
        <f t="shared" si="4"/>
        <v>7.549625074572072E-4</v>
      </c>
      <c r="F59">
        <f t="shared" si="1"/>
        <v>2.2648875223716218E-3</v>
      </c>
      <c r="L59">
        <v>6</v>
      </c>
      <c r="M59">
        <v>15.78</v>
      </c>
      <c r="N59">
        <v>16841.7</v>
      </c>
      <c r="O59">
        <v>3650.7</v>
      </c>
      <c r="P59" s="5">
        <v>7.6899999999999996E-2</v>
      </c>
      <c r="Q59">
        <v>7.1589999999999998</v>
      </c>
      <c r="R59">
        <v>1.7809999999999999</v>
      </c>
    </row>
    <row r="60" spans="2:18">
      <c r="B60">
        <v>56</v>
      </c>
      <c r="C60">
        <f t="shared" si="0"/>
        <v>280</v>
      </c>
      <c r="D60">
        <v>878.8</v>
      </c>
      <c r="E60">
        <f t="shared" si="4"/>
        <v>7.2107493919508047E-4</v>
      </c>
      <c r="F60">
        <f t="shared" si="1"/>
        <v>2.1632248175852413E-3</v>
      </c>
      <c r="L60">
        <v>7</v>
      </c>
      <c r="M60">
        <v>18.78</v>
      </c>
      <c r="N60">
        <v>15353.8</v>
      </c>
      <c r="O60">
        <v>3348.5</v>
      </c>
      <c r="P60" s="5">
        <v>7.6399999999999996E-2</v>
      </c>
      <c r="Q60">
        <v>6.5270000000000001</v>
      </c>
      <c r="R60" s="5">
        <v>1.827</v>
      </c>
    </row>
    <row r="61" spans="2:18">
      <c r="B61">
        <v>57</v>
      </c>
      <c r="C61">
        <f t="shared" si="0"/>
        <v>285</v>
      </c>
      <c r="D61">
        <v>807.2</v>
      </c>
      <c r="E61">
        <f t="shared" si="4"/>
        <v>6.6232554724427524E-4</v>
      </c>
      <c r="F61">
        <f t="shared" si="1"/>
        <v>1.9869766417328258E-3</v>
      </c>
      <c r="L61">
        <v>8</v>
      </c>
      <c r="M61">
        <v>21.78</v>
      </c>
      <c r="N61">
        <v>13938.1</v>
      </c>
      <c r="O61" s="5">
        <v>3042.4</v>
      </c>
      <c r="P61" s="5">
        <v>7.6399999999999996E-2</v>
      </c>
      <c r="Q61">
        <v>5.9249999999999998</v>
      </c>
      <c r="R61" s="5">
        <v>1.847</v>
      </c>
    </row>
    <row r="62" spans="2:18">
      <c r="B62">
        <v>58</v>
      </c>
      <c r="C62">
        <f t="shared" si="0"/>
        <v>290</v>
      </c>
      <c r="D62">
        <v>752.6</v>
      </c>
      <c r="E62">
        <f t="shared" si="4"/>
        <v>6.1752503327061636E-4</v>
      </c>
      <c r="F62">
        <f t="shared" si="1"/>
        <v>1.8525750998118491E-3</v>
      </c>
      <c r="L62">
        <v>9</v>
      </c>
      <c r="M62">
        <v>24.78</v>
      </c>
      <c r="N62">
        <v>12488.5</v>
      </c>
      <c r="O62">
        <v>2737.6</v>
      </c>
      <c r="P62" s="5">
        <v>7.5999999999999998E-2</v>
      </c>
      <c r="Q62" s="5">
        <v>5.3090000000000002</v>
      </c>
      <c r="R62" s="5">
        <v>1.895</v>
      </c>
    </row>
    <row r="63" spans="2:18">
      <c r="B63">
        <v>59</v>
      </c>
      <c r="C63">
        <f t="shared" si="0"/>
        <v>295</v>
      </c>
      <c r="D63">
        <v>614.6</v>
      </c>
      <c r="E63">
        <f t="shared" si="4"/>
        <v>5.0429296498554453E-4</v>
      </c>
      <c r="F63">
        <f t="shared" si="1"/>
        <v>1.5128788949566336E-3</v>
      </c>
      <c r="L63">
        <v>10</v>
      </c>
      <c r="M63">
        <v>27.78</v>
      </c>
      <c r="N63">
        <v>11181.8</v>
      </c>
      <c r="O63">
        <v>2492.8000000000002</v>
      </c>
      <c r="P63">
        <v>7.4800000000000005E-2</v>
      </c>
      <c r="Q63">
        <v>4.7530000000000001</v>
      </c>
      <c r="R63">
        <v>1.919</v>
      </c>
    </row>
    <row r="64" spans="2:18">
      <c r="B64">
        <v>60</v>
      </c>
      <c r="C64">
        <f t="shared" si="0"/>
        <v>300</v>
      </c>
      <c r="D64">
        <f>D63/2+D65/2</f>
        <v>561.4</v>
      </c>
      <c r="E64">
        <f t="shared" si="4"/>
        <v>4.6064118213941534E-4</v>
      </c>
      <c r="F64">
        <f t="shared" si="1"/>
        <v>1.3819235464182459E-3</v>
      </c>
      <c r="L64">
        <v>11</v>
      </c>
      <c r="M64">
        <v>30.78</v>
      </c>
      <c r="N64">
        <v>9873.2999999999993</v>
      </c>
      <c r="O64">
        <v>2212.4</v>
      </c>
      <c r="P64" s="5">
        <v>7.4399999999999994E-2</v>
      </c>
      <c r="Q64" s="5">
        <v>4.1970000000000001</v>
      </c>
      <c r="R64" s="5">
        <v>1.9570000000000001</v>
      </c>
    </row>
    <row r="65" spans="2:18">
      <c r="B65">
        <v>61</v>
      </c>
      <c r="C65">
        <f t="shared" si="0"/>
        <v>305</v>
      </c>
      <c r="D65">
        <v>508.2</v>
      </c>
      <c r="E65">
        <f t="shared" si="4"/>
        <v>4.1698939929328614E-4</v>
      </c>
      <c r="F65">
        <f t="shared" si="1"/>
        <v>1.2509681978798584E-3</v>
      </c>
      <c r="L65">
        <v>12</v>
      </c>
      <c r="M65">
        <v>33.78</v>
      </c>
      <c r="N65">
        <v>8850.2999999999993</v>
      </c>
      <c r="O65">
        <v>1992.4</v>
      </c>
      <c r="P65">
        <v>7.3999999999999996E-2</v>
      </c>
      <c r="Q65">
        <v>3.762</v>
      </c>
      <c r="R65" s="5">
        <v>2.0059999999999998</v>
      </c>
    </row>
    <row r="66" spans="2:18">
      <c r="B66">
        <v>62</v>
      </c>
      <c r="C66">
        <f t="shared" si="0"/>
        <v>310</v>
      </c>
      <c r="D66">
        <v>454</v>
      </c>
      <c r="E66">
        <f t="shared" si="4"/>
        <v>3.7251709421320722E-4</v>
      </c>
      <c r="F66">
        <f t="shared" si="1"/>
        <v>1.1175512826396216E-3</v>
      </c>
      <c r="L66">
        <v>13</v>
      </c>
      <c r="M66">
        <v>36.78</v>
      </c>
      <c r="N66">
        <v>7757</v>
      </c>
      <c r="O66">
        <v>1779.3</v>
      </c>
      <c r="P66" s="5">
        <v>7.2700000000000001E-2</v>
      </c>
      <c r="Q66">
        <v>3.2970000000000002</v>
      </c>
      <c r="R66">
        <v>2.0249999999999999</v>
      </c>
    </row>
    <row r="67" spans="2:18">
      <c r="B67">
        <v>63</v>
      </c>
      <c r="C67">
        <f t="shared" si="0"/>
        <v>315</v>
      </c>
      <c r="D67">
        <v>420.1</v>
      </c>
      <c r="E67">
        <f t="shared" si="4"/>
        <v>3.4470139048230929E-4</v>
      </c>
      <c r="F67">
        <f t="shared" si="1"/>
        <v>1.0341041714469279E-3</v>
      </c>
      <c r="L67">
        <v>14</v>
      </c>
      <c r="M67">
        <v>39.78</v>
      </c>
      <c r="N67">
        <v>6929.1</v>
      </c>
      <c r="O67">
        <v>1597.1</v>
      </c>
      <c r="P67" s="5">
        <v>7.2300000000000003E-2</v>
      </c>
      <c r="Q67">
        <v>2.9460000000000002</v>
      </c>
      <c r="R67" s="5">
        <v>2.0419999999999998</v>
      </c>
    </row>
    <row r="68" spans="2:18">
      <c r="B68">
        <v>64</v>
      </c>
      <c r="C68">
        <f t="shared" si="0"/>
        <v>320</v>
      </c>
      <c r="D68">
        <v>363.4</v>
      </c>
      <c r="E68">
        <f t="shared" si="4"/>
        <v>2.9817777981735576E-4</v>
      </c>
      <c r="F68">
        <f t="shared" si="1"/>
        <v>8.9453333945206724E-4</v>
      </c>
      <c r="L68">
        <v>15</v>
      </c>
      <c r="M68">
        <v>42.78</v>
      </c>
      <c r="N68">
        <v>6147.8</v>
      </c>
      <c r="O68">
        <v>1433.2</v>
      </c>
      <c r="P68" s="5">
        <v>7.1499999999999994E-2</v>
      </c>
      <c r="Q68">
        <v>2.613</v>
      </c>
      <c r="R68" s="5">
        <v>2.1019999999999999</v>
      </c>
    </row>
    <row r="69" spans="2:18">
      <c r="B69">
        <v>65</v>
      </c>
      <c r="C69">
        <f t="shared" ref="C69:C132" si="5">B69*100/60*3</f>
        <v>325</v>
      </c>
      <c r="D69">
        <v>335.5</v>
      </c>
      <c r="E69">
        <f t="shared" si="4"/>
        <v>2.7528520949015645E-4</v>
      </c>
      <c r="F69">
        <f t="shared" ref="F69:F132" si="6">E69*3</f>
        <v>8.2585562847046936E-4</v>
      </c>
      <c r="L69">
        <v>16</v>
      </c>
      <c r="M69">
        <v>45.78</v>
      </c>
      <c r="N69">
        <v>5585.7</v>
      </c>
      <c r="O69">
        <v>1301.5</v>
      </c>
      <c r="P69" s="5">
        <v>7.1499999999999994E-2</v>
      </c>
      <c r="Q69">
        <v>2.3740000000000001</v>
      </c>
      <c r="R69">
        <v>2.11</v>
      </c>
    </row>
    <row r="70" spans="2:18">
      <c r="B70">
        <v>66</v>
      </c>
      <c r="C70">
        <f t="shared" si="5"/>
        <v>330</v>
      </c>
      <c r="D70">
        <v>304.10000000000002</v>
      </c>
      <c r="E70">
        <f t="shared" si="4"/>
        <v>2.4952081134413287E-4</v>
      </c>
      <c r="F70">
        <f t="shared" si="6"/>
        <v>7.485624340323986E-4</v>
      </c>
      <c r="L70">
        <v>17</v>
      </c>
      <c r="M70">
        <v>48.78</v>
      </c>
      <c r="N70">
        <v>5063.3999999999996</v>
      </c>
      <c r="O70">
        <v>1188.0999999999999</v>
      </c>
      <c r="P70" s="5">
        <v>7.0999999999999994E-2</v>
      </c>
      <c r="Q70">
        <v>2.1520000000000001</v>
      </c>
      <c r="R70">
        <v>2.129</v>
      </c>
    </row>
    <row r="71" spans="2:18">
      <c r="B71">
        <v>67</v>
      </c>
      <c r="C71">
        <f t="shared" si="5"/>
        <v>335</v>
      </c>
      <c r="D71">
        <v>317.8</v>
      </c>
      <c r="E71">
        <f t="shared" si="4"/>
        <v>2.607619659492451E-4</v>
      </c>
      <c r="F71">
        <f t="shared" si="6"/>
        <v>7.8228589784773536E-4</v>
      </c>
      <c r="L71">
        <v>18</v>
      </c>
      <c r="M71">
        <v>51.78</v>
      </c>
      <c r="N71">
        <v>4613.8999999999996</v>
      </c>
      <c r="O71" s="5">
        <v>1083.4000000000001</v>
      </c>
      <c r="P71" s="5">
        <v>7.0999999999999994E-2</v>
      </c>
      <c r="Q71">
        <v>1.9610000000000001</v>
      </c>
      <c r="R71">
        <v>2.1459999999999999</v>
      </c>
    </row>
    <row r="72" spans="2:18">
      <c r="B72">
        <v>68</v>
      </c>
      <c r="C72">
        <f t="shared" si="5"/>
        <v>340</v>
      </c>
      <c r="D72">
        <v>300.2</v>
      </c>
      <c r="E72">
        <f t="shared" si="4"/>
        <v>2.4632077463172868E-4</v>
      </c>
      <c r="F72">
        <f t="shared" si="6"/>
        <v>7.3896232389518597E-4</v>
      </c>
      <c r="L72">
        <v>19</v>
      </c>
      <c r="M72">
        <v>54.78</v>
      </c>
      <c r="N72">
        <v>4217.3</v>
      </c>
      <c r="O72" s="5">
        <v>996</v>
      </c>
      <c r="P72" s="5">
        <v>7.0599999999999996E-2</v>
      </c>
      <c r="Q72">
        <v>1.7929999999999999</v>
      </c>
      <c r="R72">
        <v>2.1539999999999999</v>
      </c>
    </row>
    <row r="73" spans="2:18">
      <c r="B73">
        <v>69</v>
      </c>
      <c r="C73">
        <f t="shared" si="5"/>
        <v>345</v>
      </c>
      <c r="D73">
        <v>280.8</v>
      </c>
      <c r="E73">
        <f t="shared" si="4"/>
        <v>2.304026432931027E-4</v>
      </c>
      <c r="F73">
        <f t="shared" si="6"/>
        <v>6.912079298793081E-4</v>
      </c>
      <c r="L73">
        <v>20</v>
      </c>
      <c r="M73">
        <v>57.78</v>
      </c>
      <c r="N73">
        <v>3822.1</v>
      </c>
      <c r="O73">
        <v>908.9</v>
      </c>
      <c r="P73" s="5">
        <v>7.0099999999999996E-2</v>
      </c>
      <c r="Q73">
        <v>1.625</v>
      </c>
      <c r="R73">
        <v>2.1800000000000002</v>
      </c>
    </row>
    <row r="74" spans="2:18">
      <c r="B74">
        <v>70</v>
      </c>
      <c r="C74">
        <f t="shared" si="5"/>
        <v>350</v>
      </c>
      <c r="D74">
        <v>306.89999999999998</v>
      </c>
      <c r="E74">
        <f t="shared" si="4"/>
        <v>2.5181827359919225E-4</v>
      </c>
      <c r="F74">
        <f t="shared" si="6"/>
        <v>7.5545482079757674E-4</v>
      </c>
      <c r="L74" t="s">
        <v>22</v>
      </c>
      <c r="M74" t="s">
        <v>5</v>
      </c>
      <c r="N74" t="s">
        <v>6</v>
      </c>
      <c r="O74" t="s">
        <v>7</v>
      </c>
      <c r="P74" t="s">
        <v>8</v>
      </c>
      <c r="Q74" t="s">
        <v>9</v>
      </c>
      <c r="R74" t="s">
        <v>10</v>
      </c>
    </row>
    <row r="75" spans="2:18">
      <c r="B75">
        <v>71</v>
      </c>
      <c r="C75">
        <f t="shared" si="5"/>
        <v>355</v>
      </c>
      <c r="D75">
        <v>257.3</v>
      </c>
      <c r="E75">
        <f t="shared" si="4"/>
        <v>2.1112037079528247E-4</v>
      </c>
      <c r="F75">
        <f t="shared" si="6"/>
        <v>6.3336111238584741E-4</v>
      </c>
      <c r="L75">
        <v>1</v>
      </c>
      <c r="M75">
        <v>0.78</v>
      </c>
      <c r="N75">
        <v>3083.7</v>
      </c>
      <c r="O75">
        <v>771.1</v>
      </c>
      <c r="P75" s="5">
        <v>6.6699999999999995E-2</v>
      </c>
      <c r="Q75">
        <v>9.3550000000000004</v>
      </c>
      <c r="R75" s="5">
        <v>6.524</v>
      </c>
    </row>
    <row r="76" spans="2:18">
      <c r="B76">
        <v>72</v>
      </c>
      <c r="C76">
        <f t="shared" si="5"/>
        <v>360</v>
      </c>
      <c r="D76">
        <v>268</v>
      </c>
      <c r="E76">
        <f t="shared" si="4"/>
        <v>2.1989995869854526E-4</v>
      </c>
      <c r="F76">
        <f t="shared" si="6"/>
        <v>6.5969987609563584E-4</v>
      </c>
      <c r="L76">
        <v>2</v>
      </c>
      <c r="M76">
        <v>3.78</v>
      </c>
      <c r="N76">
        <v>3039.7</v>
      </c>
      <c r="O76">
        <v>742.6</v>
      </c>
      <c r="P76" s="5">
        <v>6.8199999999999997E-2</v>
      </c>
      <c r="Q76">
        <v>9.2219999999999995</v>
      </c>
      <c r="R76" s="5">
        <v>2.3809999999999998</v>
      </c>
    </row>
    <row r="77" spans="2:18">
      <c r="B77">
        <v>73</v>
      </c>
      <c r="C77">
        <f t="shared" si="5"/>
        <v>365</v>
      </c>
      <c r="D77">
        <v>265.60000000000002</v>
      </c>
      <c r="E77">
        <f t="shared" si="4"/>
        <v>2.1793070533706574E-4</v>
      </c>
      <c r="F77">
        <f t="shared" si="6"/>
        <v>6.5379211601119722E-4</v>
      </c>
      <c r="L77">
        <v>3</v>
      </c>
      <c r="M77">
        <v>6.78</v>
      </c>
      <c r="N77">
        <v>2757.1</v>
      </c>
      <c r="O77" s="5">
        <v>678.4</v>
      </c>
      <c r="P77" s="5">
        <v>6.7699999999999996E-2</v>
      </c>
      <c r="Q77">
        <v>8.3650000000000002</v>
      </c>
      <c r="R77">
        <v>2.5430000000000001</v>
      </c>
    </row>
    <row r="78" spans="2:18">
      <c r="B78">
        <v>74</v>
      </c>
      <c r="C78">
        <f t="shared" si="5"/>
        <v>370</v>
      </c>
      <c r="D78">
        <v>278.89999999999998</v>
      </c>
      <c r="E78">
        <f t="shared" si="4"/>
        <v>2.2884365104859801E-4</v>
      </c>
      <c r="F78">
        <f t="shared" si="6"/>
        <v>6.8653095314579404E-4</v>
      </c>
      <c r="L78">
        <v>4</v>
      </c>
      <c r="M78">
        <v>9.7799999999999994</v>
      </c>
      <c r="N78">
        <v>2553.4</v>
      </c>
      <c r="O78">
        <v>614.6</v>
      </c>
      <c r="P78" s="5">
        <v>6.9199999999999998E-2</v>
      </c>
      <c r="Q78">
        <v>7.7469999999999999</v>
      </c>
      <c r="R78">
        <v>2.6739999999999999</v>
      </c>
    </row>
    <row r="79" spans="2:18">
      <c r="B79">
        <v>75</v>
      </c>
      <c r="C79">
        <f t="shared" si="5"/>
        <v>375</v>
      </c>
      <c r="D79">
        <v>270.8</v>
      </c>
      <c r="E79">
        <f t="shared" si="4"/>
        <v>2.2219742095360464E-4</v>
      </c>
      <c r="F79">
        <f t="shared" si="6"/>
        <v>6.6659226286081398E-4</v>
      </c>
      <c r="L79">
        <v>5</v>
      </c>
      <c r="M79">
        <v>12.78</v>
      </c>
      <c r="N79">
        <v>2276.4</v>
      </c>
      <c r="O79" s="5">
        <v>564.1</v>
      </c>
      <c r="P79" s="5">
        <v>6.7299999999999999E-2</v>
      </c>
      <c r="Q79">
        <v>6.9059999999999997</v>
      </c>
      <c r="R79">
        <v>2.7330000000000001</v>
      </c>
    </row>
    <row r="80" spans="2:18">
      <c r="B80">
        <v>76</v>
      </c>
      <c r="C80">
        <f t="shared" si="5"/>
        <v>380</v>
      </c>
      <c r="D80">
        <v>294.5</v>
      </c>
      <c r="E80">
        <f t="shared" si="4"/>
        <v>2.4164379789821488E-4</v>
      </c>
      <c r="F80">
        <f t="shared" si="6"/>
        <v>7.2493139369464465E-4</v>
      </c>
      <c r="L80">
        <v>6</v>
      </c>
      <c r="M80">
        <v>15.78</v>
      </c>
      <c r="N80">
        <v>2090.5</v>
      </c>
      <c r="O80">
        <v>518.5</v>
      </c>
      <c r="P80">
        <v>6.7199999999999996E-2</v>
      </c>
      <c r="Q80">
        <v>6.3419999999999996</v>
      </c>
      <c r="R80">
        <v>2.806</v>
      </c>
    </row>
    <row r="81" spans="2:18">
      <c r="B81">
        <v>77</v>
      </c>
      <c r="C81">
        <f t="shared" si="5"/>
        <v>385</v>
      </c>
      <c r="D81">
        <v>294.39999999999998</v>
      </c>
      <c r="E81">
        <f t="shared" si="4"/>
        <v>2.4156174567481985E-4</v>
      </c>
      <c r="F81">
        <f t="shared" si="6"/>
        <v>7.2468523702445961E-4</v>
      </c>
      <c r="L81">
        <v>7</v>
      </c>
      <c r="M81">
        <v>18.78</v>
      </c>
      <c r="N81">
        <v>1989.2</v>
      </c>
      <c r="O81">
        <v>482.6</v>
      </c>
      <c r="P81" s="5">
        <v>6.8699999999999997E-2</v>
      </c>
      <c r="Q81">
        <v>6.0350000000000001</v>
      </c>
      <c r="R81">
        <v>2.7290000000000001</v>
      </c>
    </row>
    <row r="82" spans="2:18">
      <c r="B82">
        <v>78</v>
      </c>
      <c r="C82">
        <f t="shared" si="5"/>
        <v>390</v>
      </c>
      <c r="D82">
        <v>331.4</v>
      </c>
      <c r="E82">
        <f t="shared" si="4"/>
        <v>2.7192106833096225E-4</v>
      </c>
      <c r="F82">
        <f t="shared" si="6"/>
        <v>8.1576320499288676E-4</v>
      </c>
      <c r="L82">
        <v>8</v>
      </c>
      <c r="M82">
        <v>21.78</v>
      </c>
      <c r="N82">
        <v>1629.6</v>
      </c>
      <c r="O82">
        <v>419.7</v>
      </c>
      <c r="P82">
        <v>6.4699999999999994E-2</v>
      </c>
      <c r="Q82">
        <v>4.944</v>
      </c>
      <c r="R82">
        <v>3.29</v>
      </c>
    </row>
    <row r="83" spans="2:18">
      <c r="B83">
        <v>79</v>
      </c>
      <c r="C83">
        <f t="shared" si="5"/>
        <v>395</v>
      </c>
      <c r="D83">
        <v>398.7</v>
      </c>
      <c r="E83">
        <f t="shared" si="4"/>
        <v>3.2714221467578349E-4</v>
      </c>
      <c r="F83">
        <f t="shared" si="6"/>
        <v>9.8142664402735042E-4</v>
      </c>
      <c r="L83">
        <v>9</v>
      </c>
      <c r="M83">
        <v>24.78</v>
      </c>
      <c r="N83">
        <v>1606.5</v>
      </c>
      <c r="O83">
        <v>394</v>
      </c>
      <c r="P83" s="5">
        <v>6.8000000000000005E-2</v>
      </c>
      <c r="Q83">
        <v>4.8739999999999997</v>
      </c>
      <c r="R83">
        <v>2.9409999999999998</v>
      </c>
    </row>
    <row r="84" spans="2:18">
      <c r="B84">
        <v>80</v>
      </c>
      <c r="C84">
        <f t="shared" si="5"/>
        <v>400</v>
      </c>
      <c r="D84">
        <f>D83/2+D85/2</f>
        <v>502.45000000000005</v>
      </c>
      <c r="E84">
        <f t="shared" si="4"/>
        <v>4.1227139644807497E-4</v>
      </c>
      <c r="F84">
        <f t="shared" si="6"/>
        <v>1.2368141893442249E-3</v>
      </c>
      <c r="L84">
        <v>10</v>
      </c>
      <c r="M84">
        <v>27.78</v>
      </c>
      <c r="N84">
        <v>1562.5</v>
      </c>
      <c r="O84">
        <v>384.5</v>
      </c>
      <c r="P84" s="5">
        <v>6.7699999999999996E-2</v>
      </c>
      <c r="Q84">
        <v>4.74</v>
      </c>
      <c r="R84">
        <v>2.669</v>
      </c>
    </row>
    <row r="85" spans="2:18">
      <c r="B85">
        <v>81</v>
      </c>
      <c r="C85">
        <f t="shared" si="5"/>
        <v>405</v>
      </c>
      <c r="D85">
        <v>606.20000000000005</v>
      </c>
      <c r="E85">
        <f t="shared" si="4"/>
        <v>4.9740057822036607E-4</v>
      </c>
      <c r="F85">
        <f t="shared" si="6"/>
        <v>1.4922017346610983E-3</v>
      </c>
      <c r="L85">
        <v>11</v>
      </c>
      <c r="M85">
        <v>30.78</v>
      </c>
      <c r="N85">
        <v>1530.5</v>
      </c>
      <c r="O85">
        <v>359.2</v>
      </c>
      <c r="P85" s="5">
        <v>7.0999999999999994E-2</v>
      </c>
      <c r="Q85">
        <v>4.6429999999999998</v>
      </c>
      <c r="R85">
        <v>2.3679999999999999</v>
      </c>
    </row>
    <row r="86" spans="2:18">
      <c r="B86">
        <v>82</v>
      </c>
      <c r="C86">
        <f t="shared" si="5"/>
        <v>410</v>
      </c>
      <c r="D86">
        <v>793.6</v>
      </c>
      <c r="E86">
        <f t="shared" si="4"/>
        <v>6.5116644486255793E-4</v>
      </c>
      <c r="F86">
        <f t="shared" si="6"/>
        <v>1.9534993345876736E-3</v>
      </c>
      <c r="L86">
        <v>12</v>
      </c>
      <c r="M86">
        <v>33.78</v>
      </c>
      <c r="N86">
        <v>1402.2</v>
      </c>
      <c r="O86">
        <v>329.8</v>
      </c>
      <c r="P86" s="5">
        <v>7.0900000000000005E-2</v>
      </c>
      <c r="Q86">
        <v>4.2539999999999996</v>
      </c>
      <c r="R86">
        <v>2.31</v>
      </c>
    </row>
    <row r="87" spans="2:18">
      <c r="B87">
        <v>83</v>
      </c>
      <c r="C87">
        <f t="shared" si="5"/>
        <v>415</v>
      </c>
      <c r="D87">
        <v>1184.9000000000001</v>
      </c>
      <c r="E87">
        <f t="shared" si="4"/>
        <v>9.7223679500711311E-4</v>
      </c>
      <c r="F87">
        <f t="shared" si="6"/>
        <v>2.9167103850213393E-3</v>
      </c>
      <c r="L87">
        <v>13</v>
      </c>
      <c r="M87">
        <v>36.78</v>
      </c>
      <c r="N87">
        <v>1272.4000000000001</v>
      </c>
      <c r="O87">
        <v>298.8</v>
      </c>
      <c r="P87">
        <v>7.0999999999999994E-2</v>
      </c>
      <c r="Q87">
        <v>3.86</v>
      </c>
      <c r="R87">
        <v>2.222</v>
      </c>
    </row>
    <row r="88" spans="2:18">
      <c r="B88">
        <v>84</v>
      </c>
      <c r="C88">
        <f t="shared" si="5"/>
        <v>420</v>
      </c>
      <c r="D88">
        <v>1702.8</v>
      </c>
      <c r="E88">
        <f t="shared" si="4"/>
        <v>1.3971852599697122E-3</v>
      </c>
      <c r="F88">
        <f t="shared" si="6"/>
        <v>4.1915557799091369E-3</v>
      </c>
      <c r="L88">
        <v>14</v>
      </c>
      <c r="M88">
        <v>39.78</v>
      </c>
      <c r="N88">
        <v>1139.5999999999999</v>
      </c>
      <c r="O88">
        <v>267.60000000000002</v>
      </c>
      <c r="P88" s="5">
        <v>7.0999999999999994E-2</v>
      </c>
      <c r="Q88">
        <v>3.4569999999999999</v>
      </c>
      <c r="R88">
        <v>2.2749999999999999</v>
      </c>
    </row>
    <row r="89" spans="2:18">
      <c r="B89">
        <v>85</v>
      </c>
      <c r="C89">
        <f t="shared" si="5"/>
        <v>425</v>
      </c>
      <c r="D89">
        <v>2370.6</v>
      </c>
      <c r="E89">
        <f t="shared" si="4"/>
        <v>1.9451300078013854E-3</v>
      </c>
      <c r="F89">
        <f t="shared" si="6"/>
        <v>5.8353900234041564E-3</v>
      </c>
      <c r="L89">
        <v>15</v>
      </c>
      <c r="M89">
        <v>42.78</v>
      </c>
      <c r="N89">
        <v>1055.3</v>
      </c>
      <c r="O89">
        <v>248</v>
      </c>
      <c r="P89" s="5">
        <v>7.0900000000000005E-2</v>
      </c>
      <c r="Q89">
        <v>3.202</v>
      </c>
      <c r="R89">
        <v>2.2610000000000001</v>
      </c>
    </row>
    <row r="90" spans="2:18">
      <c r="B90">
        <v>86</v>
      </c>
      <c r="C90">
        <f t="shared" si="5"/>
        <v>430</v>
      </c>
      <c r="D90">
        <v>3066.1</v>
      </c>
      <c r="E90">
        <f t="shared" si="4"/>
        <v>2.5158032215134691E-3</v>
      </c>
      <c r="F90">
        <f t="shared" si="6"/>
        <v>7.5474096645404068E-3</v>
      </c>
      <c r="L90">
        <v>16</v>
      </c>
      <c r="M90">
        <v>45.78</v>
      </c>
      <c r="N90">
        <v>920.1</v>
      </c>
      <c r="O90">
        <v>222.6</v>
      </c>
      <c r="P90">
        <v>6.8900000000000003E-2</v>
      </c>
      <c r="Q90">
        <v>2.7909999999999999</v>
      </c>
      <c r="R90">
        <v>2.371</v>
      </c>
    </row>
    <row r="91" spans="2:18">
      <c r="B91">
        <v>87</v>
      </c>
      <c r="C91">
        <f t="shared" si="5"/>
        <v>435</v>
      </c>
      <c r="D91">
        <v>3800.2</v>
      </c>
      <c r="E91">
        <f t="shared" si="4"/>
        <v>3.1181485934560133E-3</v>
      </c>
      <c r="F91">
        <f t="shared" si="6"/>
        <v>9.3544457803680404E-3</v>
      </c>
      <c r="L91">
        <v>17</v>
      </c>
      <c r="M91">
        <v>48.78</v>
      </c>
      <c r="N91">
        <v>878.8</v>
      </c>
      <c r="O91">
        <v>205.1</v>
      </c>
      <c r="P91" s="5">
        <v>7.1400000000000005E-2</v>
      </c>
      <c r="Q91">
        <v>2.6659999999999999</v>
      </c>
      <c r="R91">
        <v>2.25</v>
      </c>
    </row>
    <row r="92" spans="2:18">
      <c r="B92">
        <v>88</v>
      </c>
      <c r="C92">
        <f t="shared" si="5"/>
        <v>440</v>
      </c>
      <c r="D92">
        <v>4573.1000000000004</v>
      </c>
      <c r="E92">
        <f t="shared" si="4"/>
        <v>3.7523302280758107E-3</v>
      </c>
      <c r="F92">
        <f t="shared" si="6"/>
        <v>1.1256990684227433E-2</v>
      </c>
      <c r="L92">
        <v>18</v>
      </c>
      <c r="M92">
        <v>51.780999999999999</v>
      </c>
      <c r="N92">
        <v>807.2</v>
      </c>
      <c r="O92">
        <v>190.9</v>
      </c>
      <c r="P92" s="5">
        <v>7.0499999999999993E-2</v>
      </c>
      <c r="Q92">
        <v>2.4489999999999998</v>
      </c>
      <c r="R92">
        <v>2.3490000000000002</v>
      </c>
    </row>
    <row r="93" spans="2:18">
      <c r="B93">
        <v>89</v>
      </c>
      <c r="C93">
        <f t="shared" si="5"/>
        <v>445</v>
      </c>
      <c r="D93">
        <v>5252.8</v>
      </c>
      <c r="E93">
        <f t="shared" si="4"/>
        <v>4.3100391904914871E-3</v>
      </c>
      <c r="F93">
        <f t="shared" si="6"/>
        <v>1.2930117571474461E-2</v>
      </c>
      <c r="L93">
        <v>19</v>
      </c>
      <c r="M93">
        <v>54.78</v>
      </c>
      <c r="N93">
        <v>752.6</v>
      </c>
      <c r="O93">
        <v>172</v>
      </c>
      <c r="P93" s="5">
        <v>7.2900000000000006E-2</v>
      </c>
      <c r="Q93">
        <v>2.2829999999999999</v>
      </c>
      <c r="R93">
        <v>2.1240000000000001</v>
      </c>
    </row>
    <row r="94" spans="2:18">
      <c r="B94">
        <v>90</v>
      </c>
      <c r="C94">
        <f t="shared" si="5"/>
        <v>450</v>
      </c>
      <c r="D94">
        <v>5929.6</v>
      </c>
      <c r="E94">
        <f t="shared" si="4"/>
        <v>4.8653686384287085E-3</v>
      </c>
      <c r="F94">
        <f t="shared" si="6"/>
        <v>1.4596105915286126E-2</v>
      </c>
      <c r="L94">
        <v>20</v>
      </c>
      <c r="M94">
        <v>57.78</v>
      </c>
      <c r="N94">
        <v>614.6</v>
      </c>
      <c r="O94">
        <v>145</v>
      </c>
      <c r="P94" s="5">
        <v>7.0599999999999996E-2</v>
      </c>
      <c r="Q94">
        <v>1.865</v>
      </c>
      <c r="R94">
        <v>2.3330000000000002</v>
      </c>
    </row>
    <row r="95" spans="2:18">
      <c r="B95">
        <v>91</v>
      </c>
      <c r="C95">
        <f t="shared" si="5"/>
        <v>455</v>
      </c>
      <c r="D95">
        <v>6662.7</v>
      </c>
      <c r="E95">
        <f t="shared" si="4"/>
        <v>5.4668934881373036E-3</v>
      </c>
      <c r="F95">
        <f t="shared" si="6"/>
        <v>1.6400680464411913E-2</v>
      </c>
      <c r="L95" t="s">
        <v>22</v>
      </c>
      <c r="M95" t="s">
        <v>5</v>
      </c>
      <c r="N95" t="s">
        <v>6</v>
      </c>
      <c r="O95" t="s">
        <v>7</v>
      </c>
      <c r="P95" t="s">
        <v>8</v>
      </c>
      <c r="Q95" t="s">
        <v>9</v>
      </c>
      <c r="R95" t="s">
        <v>10</v>
      </c>
    </row>
    <row r="96" spans="2:18">
      <c r="B96">
        <v>92</v>
      </c>
      <c r="C96">
        <f t="shared" si="5"/>
        <v>460</v>
      </c>
      <c r="D96">
        <v>7440.3</v>
      </c>
      <c r="E96">
        <f t="shared" si="4"/>
        <v>6.1049315772566644E-3</v>
      </c>
      <c r="F96">
        <f t="shared" si="6"/>
        <v>1.8314794731769994E-2</v>
      </c>
      <c r="L96">
        <v>1</v>
      </c>
      <c r="M96">
        <v>0.78</v>
      </c>
      <c r="N96">
        <v>471</v>
      </c>
      <c r="O96">
        <v>112</v>
      </c>
      <c r="P96" s="5">
        <v>7.0099999999999996E-2</v>
      </c>
      <c r="Q96">
        <v>7.0069999999999997</v>
      </c>
      <c r="R96">
        <v>3.9049999999999998</v>
      </c>
    </row>
    <row r="97" spans="2:18">
      <c r="B97">
        <v>93</v>
      </c>
      <c r="C97">
        <f t="shared" si="5"/>
        <v>465</v>
      </c>
      <c r="D97">
        <v>8459</v>
      </c>
      <c r="E97">
        <f t="shared" si="4"/>
        <v>6.9407975769813215E-3</v>
      </c>
      <c r="F97">
        <f t="shared" si="6"/>
        <v>2.0822392730943964E-2</v>
      </c>
      <c r="L97">
        <v>2</v>
      </c>
      <c r="M97">
        <v>3.78</v>
      </c>
      <c r="N97">
        <v>508.2</v>
      </c>
      <c r="O97">
        <v>116.5</v>
      </c>
      <c r="P97">
        <v>7.2700000000000001E-2</v>
      </c>
      <c r="Q97">
        <v>7.5609999999999999</v>
      </c>
      <c r="R97">
        <v>2.0419999999999998</v>
      </c>
    </row>
    <row r="98" spans="2:18">
      <c r="B98">
        <v>94</v>
      </c>
      <c r="C98">
        <f t="shared" si="5"/>
        <v>470</v>
      </c>
      <c r="D98">
        <v>9532.6</v>
      </c>
      <c r="E98">
        <f t="shared" si="4"/>
        <v>7.8217102473498237E-3</v>
      </c>
      <c r="F98">
        <f t="shared" si="6"/>
        <v>2.3465130742049471E-2</v>
      </c>
      <c r="L98">
        <v>3</v>
      </c>
      <c r="M98">
        <v>6.78</v>
      </c>
      <c r="N98">
        <v>454</v>
      </c>
      <c r="O98">
        <v>103.1</v>
      </c>
      <c r="P98">
        <v>7.3400000000000007E-2</v>
      </c>
      <c r="Q98">
        <v>6.7539999999999996</v>
      </c>
      <c r="R98">
        <v>2.2229999999999999</v>
      </c>
    </row>
    <row r="99" spans="2:18">
      <c r="B99">
        <v>95</v>
      </c>
      <c r="C99">
        <f t="shared" si="5"/>
        <v>475</v>
      </c>
      <c r="D99">
        <v>10880.8</v>
      </c>
      <c r="E99">
        <f t="shared" si="4"/>
        <v>8.9279383231609388E-3</v>
      </c>
      <c r="F99">
        <f t="shared" si="6"/>
        <v>2.6783814969482816E-2</v>
      </c>
      <c r="L99">
        <v>4</v>
      </c>
      <c r="M99">
        <v>9.7799999999999994</v>
      </c>
      <c r="N99">
        <v>420.1</v>
      </c>
      <c r="O99">
        <v>90.4</v>
      </c>
      <c r="P99">
        <v>7.7399999999999997E-2</v>
      </c>
      <c r="Q99">
        <v>6.2489999999999997</v>
      </c>
      <c r="R99">
        <v>1.9570000000000001</v>
      </c>
    </row>
    <row r="100" spans="2:18">
      <c r="B100">
        <v>96</v>
      </c>
      <c r="C100">
        <f t="shared" si="5"/>
        <v>480</v>
      </c>
      <c r="D100">
        <v>12268.4</v>
      </c>
      <c r="E100">
        <f t="shared" si="4"/>
        <v>1.0066494974989671E-2</v>
      </c>
      <c r="F100">
        <f t="shared" si="6"/>
        <v>3.0199484924969013E-2</v>
      </c>
      <c r="L100">
        <v>5</v>
      </c>
      <c r="M100">
        <v>12.78</v>
      </c>
      <c r="N100">
        <v>363.4</v>
      </c>
      <c r="O100">
        <v>83</v>
      </c>
      <c r="P100">
        <v>7.2999999999999995E-2</v>
      </c>
      <c r="Q100">
        <v>5.407</v>
      </c>
      <c r="R100">
        <v>2.0979999999999999</v>
      </c>
    </row>
    <row r="101" spans="2:18">
      <c r="B101">
        <v>97</v>
      </c>
      <c r="C101">
        <f t="shared" si="5"/>
        <v>485</v>
      </c>
      <c r="D101">
        <v>13768.9</v>
      </c>
      <c r="E101">
        <f t="shared" si="4"/>
        <v>1.1297688587031344E-2</v>
      </c>
      <c r="F101">
        <f t="shared" si="6"/>
        <v>3.3893065761094035E-2</v>
      </c>
      <c r="L101">
        <v>6</v>
      </c>
      <c r="M101">
        <v>15.781000000000001</v>
      </c>
      <c r="N101">
        <v>335.5</v>
      </c>
      <c r="O101">
        <v>76.7</v>
      </c>
      <c r="P101">
        <v>7.2900000000000006E-2</v>
      </c>
      <c r="Q101">
        <v>4.9909999999999997</v>
      </c>
      <c r="R101">
        <v>1.8959999999999999</v>
      </c>
    </row>
    <row r="102" spans="2:18">
      <c r="B102">
        <v>98</v>
      </c>
      <c r="C102">
        <f t="shared" si="5"/>
        <v>490</v>
      </c>
      <c r="D102">
        <v>15206.6</v>
      </c>
      <c r="E102">
        <f t="shared" si="4"/>
        <v>1.2477353402780968E-2</v>
      </c>
      <c r="F102">
        <f t="shared" si="6"/>
        <v>3.7432060208342902E-2</v>
      </c>
      <c r="L102">
        <v>7</v>
      </c>
      <c r="M102">
        <v>18.78</v>
      </c>
      <c r="N102">
        <v>304.10000000000002</v>
      </c>
      <c r="O102">
        <v>69.900000000000006</v>
      </c>
      <c r="P102">
        <v>7.2499999999999995E-2</v>
      </c>
      <c r="Q102">
        <v>4.524</v>
      </c>
      <c r="R102">
        <v>2.032</v>
      </c>
    </row>
    <row r="103" spans="2:18">
      <c r="B103">
        <v>99</v>
      </c>
      <c r="C103">
        <f t="shared" si="5"/>
        <v>495</v>
      </c>
      <c r="D103">
        <v>16679.5</v>
      </c>
      <c r="E103">
        <f t="shared" si="4"/>
        <v>1.3685900601165616E-2</v>
      </c>
      <c r="F103">
        <f t="shared" si="6"/>
        <v>4.1057701803496847E-2</v>
      </c>
      <c r="L103">
        <v>8</v>
      </c>
      <c r="M103">
        <v>21.780999999999999</v>
      </c>
      <c r="N103">
        <v>317.8</v>
      </c>
      <c r="O103">
        <v>68.2</v>
      </c>
      <c r="P103">
        <v>7.7700000000000005E-2</v>
      </c>
      <c r="Q103">
        <v>4.7290000000000001</v>
      </c>
      <c r="R103">
        <v>1.8440000000000001</v>
      </c>
    </row>
    <row r="104" spans="2:18">
      <c r="B104">
        <v>100</v>
      </c>
      <c r="C104">
        <f t="shared" si="5"/>
        <v>500</v>
      </c>
      <c r="D104">
        <f>D103/2+D105/2</f>
        <v>18095.45</v>
      </c>
      <c r="E104">
        <f t="shared" ref="E104:E163" si="7">$B$2*10^(-6)*D104/$C$2*7.45*10^(-6)*10^6/$D$2*2*60</f>
        <v>1.4847719058326832E-2</v>
      </c>
      <c r="F104">
        <f t="shared" si="6"/>
        <v>4.4543157174980495E-2</v>
      </c>
      <c r="L104">
        <v>9</v>
      </c>
      <c r="M104">
        <v>24.780999999999999</v>
      </c>
      <c r="N104">
        <v>300.2</v>
      </c>
      <c r="O104">
        <v>65.900000000000006</v>
      </c>
      <c r="P104">
        <v>7.5899999999999995E-2</v>
      </c>
      <c r="Q104">
        <v>4.4660000000000002</v>
      </c>
      <c r="R104">
        <v>1.8180000000000001</v>
      </c>
    </row>
    <row r="105" spans="2:18">
      <c r="B105">
        <v>101</v>
      </c>
      <c r="C105">
        <f t="shared" si="5"/>
        <v>505</v>
      </c>
      <c r="D105">
        <v>19511.400000000001</v>
      </c>
      <c r="E105">
        <f t="shared" si="7"/>
        <v>1.6009537515488045E-2</v>
      </c>
      <c r="F105">
        <f t="shared" si="6"/>
        <v>4.8028612546464136E-2</v>
      </c>
      <c r="L105">
        <v>10</v>
      </c>
      <c r="M105">
        <v>27.78</v>
      </c>
      <c r="N105">
        <v>280.8</v>
      </c>
      <c r="O105">
        <v>57.7</v>
      </c>
      <c r="P105">
        <v>8.1100000000000005E-2</v>
      </c>
      <c r="Q105">
        <v>4.1779999999999999</v>
      </c>
      <c r="R105">
        <v>1.635</v>
      </c>
    </row>
    <row r="106" spans="2:18">
      <c r="B106">
        <v>102</v>
      </c>
      <c r="C106">
        <f t="shared" si="5"/>
        <v>510</v>
      </c>
      <c r="D106">
        <v>20824.8</v>
      </c>
      <c r="E106">
        <f t="shared" si="7"/>
        <v>1.7087211417557702E-2</v>
      </c>
      <c r="F106">
        <f t="shared" si="6"/>
        <v>5.1261634252673105E-2</v>
      </c>
      <c r="L106">
        <v>11</v>
      </c>
      <c r="M106">
        <v>30.78</v>
      </c>
      <c r="N106">
        <v>306.89999999999998</v>
      </c>
      <c r="O106">
        <v>63.3</v>
      </c>
      <c r="P106">
        <v>8.0799999999999997E-2</v>
      </c>
      <c r="Q106">
        <v>4.5670000000000002</v>
      </c>
      <c r="R106">
        <v>1.534</v>
      </c>
    </row>
    <row r="107" spans="2:18">
      <c r="B107">
        <v>103</v>
      </c>
      <c r="C107">
        <f t="shared" si="5"/>
        <v>515</v>
      </c>
      <c r="D107">
        <v>22324.9</v>
      </c>
      <c r="E107">
        <f t="shared" si="7"/>
        <v>1.8318076820705794E-2</v>
      </c>
      <c r="F107">
        <f t="shared" si="6"/>
        <v>5.4954230462117379E-2</v>
      </c>
      <c r="L107">
        <v>12</v>
      </c>
      <c r="M107">
        <v>33.780999999999999</v>
      </c>
      <c r="N107">
        <v>257.3</v>
      </c>
      <c r="O107">
        <v>55.6</v>
      </c>
      <c r="P107">
        <v>7.7100000000000002E-2</v>
      </c>
      <c r="Q107">
        <v>3.8279999999999998</v>
      </c>
      <c r="R107">
        <v>1.7450000000000001</v>
      </c>
    </row>
    <row r="108" spans="2:18">
      <c r="B108">
        <v>104</v>
      </c>
      <c r="C108">
        <f t="shared" si="5"/>
        <v>520</v>
      </c>
      <c r="D108">
        <v>23497.9</v>
      </c>
      <c r="E108">
        <f t="shared" si="7"/>
        <v>1.9280549401128905E-2</v>
      </c>
      <c r="F108">
        <f t="shared" si="6"/>
        <v>5.784164820338672E-2</v>
      </c>
      <c r="L108">
        <v>13</v>
      </c>
      <c r="M108">
        <v>36.780999999999999</v>
      </c>
      <c r="N108">
        <v>268</v>
      </c>
      <c r="O108">
        <v>56</v>
      </c>
      <c r="P108">
        <v>7.9799999999999996E-2</v>
      </c>
      <c r="Q108">
        <v>3.9870000000000001</v>
      </c>
      <c r="R108">
        <v>1.61</v>
      </c>
    </row>
    <row r="109" spans="2:18">
      <c r="B109">
        <v>105</v>
      </c>
      <c r="C109">
        <f t="shared" si="5"/>
        <v>525</v>
      </c>
      <c r="D109">
        <v>24310.2</v>
      </c>
      <c r="E109">
        <f t="shared" si="7"/>
        <v>1.9947059611766325E-2</v>
      </c>
      <c r="F109">
        <f t="shared" si="6"/>
        <v>5.9841178835298978E-2</v>
      </c>
      <c r="L109">
        <v>14</v>
      </c>
      <c r="M109">
        <v>39.78</v>
      </c>
      <c r="N109">
        <v>265.60000000000002</v>
      </c>
      <c r="O109">
        <v>56.2</v>
      </c>
      <c r="P109">
        <v>7.8799999999999995E-2</v>
      </c>
      <c r="Q109">
        <v>3.9510000000000001</v>
      </c>
      <c r="R109">
        <v>1.6180000000000001</v>
      </c>
    </row>
    <row r="110" spans="2:18">
      <c r="B110">
        <v>106</v>
      </c>
      <c r="C110">
        <f t="shared" si="5"/>
        <v>530</v>
      </c>
      <c r="D110">
        <v>25529</v>
      </c>
      <c r="E110">
        <f t="shared" si="7"/>
        <v>2.0947112110504332E-2</v>
      </c>
      <c r="F110">
        <f t="shared" si="6"/>
        <v>6.2841336331512995E-2</v>
      </c>
      <c r="L110">
        <v>15</v>
      </c>
      <c r="M110">
        <v>42.780999999999999</v>
      </c>
      <c r="N110">
        <v>278.89999999999998</v>
      </c>
      <c r="O110">
        <v>56.3</v>
      </c>
      <c r="P110">
        <v>8.2500000000000004E-2</v>
      </c>
      <c r="Q110">
        <v>4.149</v>
      </c>
      <c r="R110">
        <v>1.68</v>
      </c>
    </row>
    <row r="111" spans="2:18">
      <c r="B111">
        <v>107</v>
      </c>
      <c r="C111">
        <f t="shared" si="5"/>
        <v>535</v>
      </c>
      <c r="D111">
        <v>26060.400000000001</v>
      </c>
      <c r="E111">
        <f t="shared" si="7"/>
        <v>2.138313762562526E-2</v>
      </c>
      <c r="F111">
        <f t="shared" si="6"/>
        <v>6.4149412876875783E-2</v>
      </c>
      <c r="L111">
        <v>16</v>
      </c>
      <c r="M111">
        <v>45.780999999999999</v>
      </c>
      <c r="N111">
        <v>270.8</v>
      </c>
      <c r="O111">
        <v>61.3</v>
      </c>
      <c r="P111">
        <v>7.3599999999999999E-2</v>
      </c>
      <c r="Q111">
        <v>4.0289999999999999</v>
      </c>
      <c r="R111">
        <v>1.859</v>
      </c>
    </row>
    <row r="112" spans="2:18">
      <c r="B112">
        <v>108</v>
      </c>
      <c r="C112">
        <f t="shared" si="5"/>
        <v>540</v>
      </c>
      <c r="D112">
        <v>26194.9</v>
      </c>
      <c r="E112">
        <f t="shared" si="7"/>
        <v>2.1493497866091508E-2</v>
      </c>
      <c r="F112">
        <f t="shared" si="6"/>
        <v>6.4480493598274527E-2</v>
      </c>
      <c r="L112">
        <v>17</v>
      </c>
      <c r="M112">
        <v>48.780999999999999</v>
      </c>
      <c r="N112">
        <v>294.5</v>
      </c>
      <c r="O112">
        <v>62.1</v>
      </c>
      <c r="P112">
        <v>7.9000000000000001E-2</v>
      </c>
      <c r="Q112">
        <v>4.3810000000000002</v>
      </c>
      <c r="R112">
        <v>1.667</v>
      </c>
    </row>
    <row r="113" spans="2:18">
      <c r="B113">
        <v>109</v>
      </c>
      <c r="C113">
        <f t="shared" si="5"/>
        <v>545</v>
      </c>
      <c r="D113">
        <v>26253.599999999999</v>
      </c>
      <c r="E113">
        <f t="shared" si="7"/>
        <v>2.1541662521224358E-2</v>
      </c>
      <c r="F113">
        <f t="shared" si="6"/>
        <v>6.4624987563673075E-2</v>
      </c>
      <c r="L113">
        <v>18</v>
      </c>
      <c r="M113">
        <v>51.780999999999999</v>
      </c>
      <c r="N113">
        <v>294.39999999999998</v>
      </c>
      <c r="O113">
        <v>63.3</v>
      </c>
      <c r="P113">
        <v>7.7499999999999999E-2</v>
      </c>
      <c r="Q113">
        <v>4.3789999999999996</v>
      </c>
      <c r="R113">
        <v>1.847</v>
      </c>
    </row>
    <row r="114" spans="2:18">
      <c r="B114">
        <v>110</v>
      </c>
      <c r="C114">
        <f t="shared" si="5"/>
        <v>550</v>
      </c>
      <c r="D114">
        <v>26528</v>
      </c>
      <c r="E114">
        <f t="shared" si="7"/>
        <v>2.176681382222018E-2</v>
      </c>
      <c r="F114">
        <f t="shared" si="6"/>
        <v>6.5300441466660544E-2</v>
      </c>
      <c r="L114">
        <v>19</v>
      </c>
      <c r="M114">
        <v>54.78</v>
      </c>
      <c r="N114">
        <v>331.4</v>
      </c>
      <c r="O114">
        <v>72.400000000000006</v>
      </c>
      <c r="P114">
        <v>7.6300000000000007E-2</v>
      </c>
      <c r="Q114">
        <v>4.931</v>
      </c>
      <c r="R114">
        <v>1.85</v>
      </c>
    </row>
    <row r="115" spans="2:18">
      <c r="B115">
        <v>111</v>
      </c>
      <c r="C115">
        <f t="shared" si="5"/>
        <v>555</v>
      </c>
      <c r="D115">
        <v>26692.1</v>
      </c>
      <c r="E115">
        <f t="shared" si="7"/>
        <v>2.1901461520811343E-2</v>
      </c>
      <c r="F115">
        <f t="shared" si="6"/>
        <v>6.5704384562434021E-2</v>
      </c>
      <c r="L115">
        <v>20</v>
      </c>
      <c r="M115">
        <v>57.780999999999999</v>
      </c>
      <c r="N115">
        <v>398.7</v>
      </c>
      <c r="O115">
        <v>88.8</v>
      </c>
      <c r="P115">
        <v>7.4800000000000005E-2</v>
      </c>
      <c r="Q115">
        <v>5.9320000000000004</v>
      </c>
      <c r="R115">
        <v>2.0179999999999998</v>
      </c>
    </row>
    <row r="116" spans="2:18">
      <c r="B116">
        <v>112</v>
      </c>
      <c r="C116">
        <f t="shared" si="5"/>
        <v>560</v>
      </c>
      <c r="D116">
        <v>27083.8</v>
      </c>
      <c r="E116">
        <f t="shared" si="7"/>
        <v>2.2222860079849482E-2</v>
      </c>
      <c r="F116">
        <f t="shared" si="6"/>
        <v>6.6668580239548442E-2</v>
      </c>
    </row>
    <row r="117" spans="2:18">
      <c r="B117">
        <v>113</v>
      </c>
      <c r="C117">
        <f t="shared" si="5"/>
        <v>565</v>
      </c>
      <c r="D117">
        <v>27389.8</v>
      </c>
      <c r="E117">
        <f t="shared" si="7"/>
        <v>2.247393988343812E-2</v>
      </c>
      <c r="F117">
        <f t="shared" si="6"/>
        <v>6.7421819650314352E-2</v>
      </c>
      <c r="L117" t="s">
        <v>22</v>
      </c>
      <c r="M117" t="s">
        <v>5</v>
      </c>
      <c r="N117" t="s">
        <v>6</v>
      </c>
      <c r="O117" t="s">
        <v>7</v>
      </c>
      <c r="P117" t="s">
        <v>8</v>
      </c>
      <c r="Q117" t="s">
        <v>9</v>
      </c>
      <c r="R117" t="s">
        <v>10</v>
      </c>
    </row>
    <row r="118" spans="2:18">
      <c r="B118">
        <v>114</v>
      </c>
      <c r="C118">
        <f t="shared" si="5"/>
        <v>570</v>
      </c>
      <c r="D118">
        <v>27748.5</v>
      </c>
      <c r="E118">
        <f t="shared" si="7"/>
        <v>2.2768261208755903E-2</v>
      </c>
      <c r="F118">
        <f t="shared" si="6"/>
        <v>6.8304783626267712E-2</v>
      </c>
      <c r="L118">
        <v>1</v>
      </c>
      <c r="M118">
        <v>3.78</v>
      </c>
      <c r="N118">
        <v>606.20000000000005</v>
      </c>
      <c r="O118">
        <v>142</v>
      </c>
      <c r="P118">
        <v>7.1199999999999999E-2</v>
      </c>
      <c r="Q118">
        <v>0.46600000000000003</v>
      </c>
      <c r="R118">
        <v>2.1640000000000001</v>
      </c>
    </row>
    <row r="119" spans="2:18">
      <c r="B119">
        <v>115</v>
      </c>
      <c r="C119">
        <f t="shared" si="5"/>
        <v>575</v>
      </c>
      <c r="D119">
        <v>28101.1</v>
      </c>
      <c r="E119">
        <f t="shared" si="7"/>
        <v>2.3057577348446608E-2</v>
      </c>
      <c r="F119">
        <f t="shared" si="6"/>
        <v>6.917273204533983E-2</v>
      </c>
      <c r="L119">
        <v>2</v>
      </c>
      <c r="M119">
        <v>6.78</v>
      </c>
      <c r="N119">
        <v>793.6</v>
      </c>
      <c r="O119">
        <v>191.4</v>
      </c>
      <c r="P119">
        <v>6.9099999999999995E-2</v>
      </c>
      <c r="Q119">
        <v>0.61</v>
      </c>
      <c r="R119">
        <v>2.3849999999999998</v>
      </c>
    </row>
    <row r="120" spans="2:18">
      <c r="B120">
        <v>116</v>
      </c>
      <c r="C120">
        <f t="shared" si="5"/>
        <v>580</v>
      </c>
      <c r="D120">
        <v>28626.2</v>
      </c>
      <c r="E120">
        <f t="shared" si="7"/>
        <v>2.3488433573493641E-2</v>
      </c>
      <c r="F120">
        <f t="shared" si="6"/>
        <v>7.046530072048092E-2</v>
      </c>
      <c r="L120">
        <v>3</v>
      </c>
      <c r="M120">
        <v>9.7799999999999994</v>
      </c>
      <c r="N120">
        <v>1184.9000000000001</v>
      </c>
      <c r="O120">
        <v>277.89999999999998</v>
      </c>
      <c r="P120">
        <v>7.1099999999999997E-2</v>
      </c>
      <c r="Q120">
        <v>0.91</v>
      </c>
      <c r="R120">
        <v>2.3239999999999998</v>
      </c>
    </row>
    <row r="121" spans="2:18">
      <c r="B121">
        <v>117</v>
      </c>
      <c r="C121">
        <f t="shared" si="5"/>
        <v>585</v>
      </c>
      <c r="D121">
        <v>29108.799999999999</v>
      </c>
      <c r="E121">
        <f t="shared" si="7"/>
        <v>2.3884417603597805E-2</v>
      </c>
      <c r="F121">
        <f t="shared" si="6"/>
        <v>7.1653252810793419E-2</v>
      </c>
      <c r="L121">
        <v>4</v>
      </c>
      <c r="M121">
        <v>12.78</v>
      </c>
      <c r="N121">
        <v>1702.8</v>
      </c>
      <c r="O121">
        <v>413</v>
      </c>
      <c r="P121">
        <v>6.8699999999999997E-2</v>
      </c>
      <c r="Q121">
        <v>1.3080000000000001</v>
      </c>
      <c r="R121">
        <v>2.4569999999999999</v>
      </c>
    </row>
    <row r="122" spans="2:18">
      <c r="B122">
        <v>118</v>
      </c>
      <c r="C122">
        <f t="shared" si="5"/>
        <v>590</v>
      </c>
      <c r="D122">
        <v>29435.9</v>
      </c>
      <c r="E122">
        <f t="shared" si="7"/>
        <v>2.4152810426322793E-2</v>
      </c>
      <c r="F122">
        <f t="shared" si="6"/>
        <v>7.245843127896838E-2</v>
      </c>
      <c r="L122">
        <v>5</v>
      </c>
      <c r="M122">
        <v>15.78</v>
      </c>
      <c r="N122">
        <v>2370.6</v>
      </c>
      <c r="O122">
        <v>571.70000000000005</v>
      </c>
      <c r="P122">
        <v>6.9099999999999995E-2</v>
      </c>
      <c r="Q122">
        <v>1.821</v>
      </c>
      <c r="R122">
        <v>2.54</v>
      </c>
    </row>
    <row r="123" spans="2:18">
      <c r="B123">
        <v>119</v>
      </c>
      <c r="C123">
        <f t="shared" si="5"/>
        <v>595</v>
      </c>
      <c r="D123">
        <v>29653.1</v>
      </c>
      <c r="E123">
        <f t="shared" si="7"/>
        <v>2.4331027855536685E-2</v>
      </c>
      <c r="F123">
        <f t="shared" si="6"/>
        <v>7.2993083566610051E-2</v>
      </c>
      <c r="L123">
        <v>6</v>
      </c>
      <c r="M123">
        <v>18.78</v>
      </c>
      <c r="N123">
        <v>3066.1</v>
      </c>
      <c r="O123">
        <v>742</v>
      </c>
      <c r="P123">
        <v>6.8900000000000003E-2</v>
      </c>
      <c r="Q123">
        <v>2.355</v>
      </c>
      <c r="R123">
        <v>2.5920000000000001</v>
      </c>
    </row>
    <row r="124" spans="2:18">
      <c r="B124">
        <v>120</v>
      </c>
      <c r="C124">
        <f t="shared" si="5"/>
        <v>600</v>
      </c>
      <c r="D124">
        <f>D123/2+D125/2</f>
        <v>30061.4</v>
      </c>
      <c r="E124">
        <f t="shared" si="7"/>
        <v>2.4666047083658386E-2</v>
      </c>
      <c r="F124">
        <f t="shared" si="6"/>
        <v>7.3998141250975161E-2</v>
      </c>
      <c r="L124">
        <v>7</v>
      </c>
      <c r="M124">
        <v>21.78</v>
      </c>
      <c r="N124">
        <v>3800.2</v>
      </c>
      <c r="O124">
        <v>916.8</v>
      </c>
      <c r="P124">
        <v>6.9099999999999995E-2</v>
      </c>
      <c r="Q124">
        <v>2.919</v>
      </c>
      <c r="R124">
        <v>2.5659999999999998</v>
      </c>
    </row>
    <row r="125" spans="2:18">
      <c r="B125">
        <v>121</v>
      </c>
      <c r="C125">
        <f t="shared" si="5"/>
        <v>605</v>
      </c>
      <c r="D125">
        <v>30469.7</v>
      </c>
      <c r="E125">
        <f t="shared" si="7"/>
        <v>2.500106631178009E-2</v>
      </c>
      <c r="F125">
        <f t="shared" si="6"/>
        <v>7.5003198935340271E-2</v>
      </c>
      <c r="L125">
        <v>8</v>
      </c>
      <c r="M125">
        <v>24.78</v>
      </c>
      <c r="N125">
        <v>4573.1000000000004</v>
      </c>
      <c r="O125">
        <v>1097</v>
      </c>
      <c r="P125">
        <v>6.9500000000000006E-2</v>
      </c>
      <c r="Q125">
        <v>3.5129999999999999</v>
      </c>
      <c r="R125">
        <v>2.552</v>
      </c>
    </row>
    <row r="126" spans="2:18">
      <c r="B126">
        <v>122</v>
      </c>
      <c r="C126">
        <f t="shared" si="5"/>
        <v>610</v>
      </c>
      <c r="D126">
        <v>30814</v>
      </c>
      <c r="E126">
        <f t="shared" si="7"/>
        <v>2.5283572116929005E-2</v>
      </c>
      <c r="F126">
        <f t="shared" si="6"/>
        <v>7.5850716350787023E-2</v>
      </c>
      <c r="L126">
        <v>9</v>
      </c>
      <c r="M126">
        <v>27.78</v>
      </c>
      <c r="N126">
        <v>5252.8</v>
      </c>
      <c r="O126">
        <v>1255.7</v>
      </c>
      <c r="P126">
        <v>6.9699999999999998E-2</v>
      </c>
      <c r="Q126">
        <v>4.0350000000000001</v>
      </c>
      <c r="R126">
        <v>2.5249999999999999</v>
      </c>
    </row>
    <row r="127" spans="2:18">
      <c r="B127">
        <v>123</v>
      </c>
      <c r="C127">
        <f t="shared" si="5"/>
        <v>615</v>
      </c>
      <c r="D127">
        <v>31283</v>
      </c>
      <c r="E127">
        <f t="shared" si="7"/>
        <v>2.5668397044651452E-2</v>
      </c>
      <c r="F127">
        <f t="shared" si="6"/>
        <v>7.7005191133954348E-2</v>
      </c>
      <c r="L127">
        <v>10</v>
      </c>
      <c r="M127">
        <v>30.78</v>
      </c>
      <c r="N127">
        <v>5929.6</v>
      </c>
      <c r="O127">
        <v>1425.9</v>
      </c>
      <c r="P127">
        <v>6.93E-2</v>
      </c>
      <c r="Q127">
        <v>4.5549999999999997</v>
      </c>
      <c r="R127">
        <v>2.5960000000000001</v>
      </c>
    </row>
    <row r="128" spans="2:18">
      <c r="B128">
        <v>124</v>
      </c>
      <c r="C128">
        <f t="shared" si="5"/>
        <v>620</v>
      </c>
      <c r="D128">
        <v>31789.599999999999</v>
      </c>
      <c r="E128">
        <f t="shared" si="7"/>
        <v>2.608407360837043E-2</v>
      </c>
      <c r="F128">
        <f t="shared" si="6"/>
        <v>7.8252220825111296E-2</v>
      </c>
      <c r="L128">
        <v>11</v>
      </c>
      <c r="M128">
        <v>33.78</v>
      </c>
      <c r="N128">
        <v>6662.7</v>
      </c>
      <c r="O128">
        <v>1606.3</v>
      </c>
      <c r="P128">
        <v>6.9099999999999995E-2</v>
      </c>
      <c r="Q128">
        <v>5.1180000000000003</v>
      </c>
      <c r="R128">
        <v>2.5649999999999999</v>
      </c>
    </row>
    <row r="129" spans="2:18">
      <c r="B129">
        <v>125</v>
      </c>
      <c r="C129">
        <f t="shared" si="5"/>
        <v>625</v>
      </c>
      <c r="D129">
        <v>32098.7</v>
      </c>
      <c r="E129">
        <f t="shared" si="7"/>
        <v>2.6337697030884306E-2</v>
      </c>
      <c r="F129">
        <f t="shared" si="6"/>
        <v>7.9013091092652921E-2</v>
      </c>
      <c r="L129">
        <v>12</v>
      </c>
      <c r="M129">
        <v>36.78</v>
      </c>
      <c r="N129">
        <v>7440.3</v>
      </c>
      <c r="O129">
        <v>1795.8</v>
      </c>
      <c r="P129">
        <v>6.9099999999999995E-2</v>
      </c>
      <c r="Q129">
        <v>5.7149999999999999</v>
      </c>
      <c r="R129">
        <v>2.4830000000000001</v>
      </c>
    </row>
    <row r="130" spans="2:18">
      <c r="B130">
        <v>126</v>
      </c>
      <c r="C130">
        <f t="shared" si="5"/>
        <v>630</v>
      </c>
      <c r="D130">
        <v>32569.4</v>
      </c>
      <c r="E130">
        <f t="shared" si="7"/>
        <v>2.6723916846404475E-2</v>
      </c>
      <c r="F130">
        <f t="shared" si="6"/>
        <v>8.0171750539213424E-2</v>
      </c>
      <c r="L130">
        <v>13</v>
      </c>
      <c r="M130">
        <v>39.78</v>
      </c>
      <c r="N130">
        <v>8459</v>
      </c>
      <c r="O130">
        <v>2013.6</v>
      </c>
      <c r="P130">
        <v>7.0000000000000007E-2</v>
      </c>
      <c r="Q130">
        <v>6.4980000000000002</v>
      </c>
      <c r="R130">
        <v>2.411</v>
      </c>
    </row>
    <row r="131" spans="2:18">
      <c r="B131">
        <v>127</v>
      </c>
      <c r="C131">
        <f t="shared" si="5"/>
        <v>635</v>
      </c>
      <c r="D131">
        <v>33015.9</v>
      </c>
      <c r="E131">
        <f t="shared" si="7"/>
        <v>2.7090280023863059E-2</v>
      </c>
      <c r="F131">
        <f t="shared" si="6"/>
        <v>8.1270840071589176E-2</v>
      </c>
      <c r="L131">
        <v>14</v>
      </c>
      <c r="M131">
        <v>42.78</v>
      </c>
      <c r="N131">
        <v>9532.6</v>
      </c>
      <c r="O131">
        <v>2205.6</v>
      </c>
      <c r="P131">
        <v>7.1999999999999995E-2</v>
      </c>
      <c r="Q131">
        <v>7.3230000000000004</v>
      </c>
      <c r="R131">
        <v>2.3650000000000002</v>
      </c>
    </row>
    <row r="132" spans="2:18">
      <c r="B132">
        <v>128</v>
      </c>
      <c r="C132">
        <f t="shared" si="5"/>
        <v>640</v>
      </c>
      <c r="D132">
        <v>33509.4</v>
      </c>
      <c r="E132">
        <f t="shared" si="7"/>
        <v>2.7495207746317279E-2</v>
      </c>
      <c r="F132">
        <f t="shared" si="6"/>
        <v>8.2485623238951838E-2</v>
      </c>
      <c r="L132">
        <v>15</v>
      </c>
      <c r="M132">
        <v>45.78</v>
      </c>
      <c r="N132">
        <v>10880.8</v>
      </c>
      <c r="O132">
        <v>2469.4</v>
      </c>
      <c r="P132">
        <v>7.3400000000000007E-2</v>
      </c>
      <c r="Q132">
        <v>8.3580000000000005</v>
      </c>
      <c r="R132">
        <v>2.2669999999999999</v>
      </c>
    </row>
    <row r="133" spans="2:18">
      <c r="B133">
        <v>129</v>
      </c>
      <c r="C133">
        <f t="shared" ref="C133:C164" si="8">B133*100/60*3</f>
        <v>645</v>
      </c>
      <c r="D133">
        <v>33892.6</v>
      </c>
      <c r="E133">
        <f t="shared" si="7"/>
        <v>2.7809631866366848E-2</v>
      </c>
      <c r="F133">
        <f t="shared" ref="F133:F163" si="9">E133*3</f>
        <v>8.342889559910055E-2</v>
      </c>
      <c r="L133">
        <v>16</v>
      </c>
      <c r="M133">
        <v>48.78</v>
      </c>
      <c r="N133">
        <v>12268.4</v>
      </c>
      <c r="O133">
        <v>2787.5</v>
      </c>
      <c r="P133">
        <v>7.3400000000000007E-2</v>
      </c>
      <c r="Q133">
        <v>9.4239999999999995</v>
      </c>
      <c r="R133">
        <v>2.222</v>
      </c>
    </row>
    <row r="134" spans="2:18">
      <c r="B134">
        <v>130</v>
      </c>
      <c r="C134">
        <f t="shared" si="8"/>
        <v>650</v>
      </c>
      <c r="D134">
        <v>34464.800000000003</v>
      </c>
      <c r="E134">
        <f t="shared" si="7"/>
        <v>2.8279134688632926E-2</v>
      </c>
      <c r="F134">
        <f t="shared" si="9"/>
        <v>8.4837404065898778E-2</v>
      </c>
      <c r="L134">
        <v>17</v>
      </c>
      <c r="M134">
        <v>51.78</v>
      </c>
      <c r="N134">
        <v>13768.9</v>
      </c>
      <c r="O134">
        <v>3120.9</v>
      </c>
      <c r="P134">
        <v>7.3499999999999996E-2</v>
      </c>
      <c r="Q134">
        <v>10.577</v>
      </c>
      <c r="R134">
        <v>2.1549999999999998</v>
      </c>
    </row>
    <row r="135" spans="2:18">
      <c r="B135">
        <v>131</v>
      </c>
      <c r="C135">
        <f t="shared" si="8"/>
        <v>655</v>
      </c>
      <c r="D135">
        <v>34905</v>
      </c>
      <c r="E135">
        <f t="shared" si="7"/>
        <v>2.8640328576017622E-2</v>
      </c>
      <c r="F135">
        <f t="shared" si="9"/>
        <v>8.5920985728052873E-2</v>
      </c>
      <c r="L135">
        <v>18</v>
      </c>
      <c r="M135">
        <v>54.78</v>
      </c>
      <c r="N135">
        <v>15206.6</v>
      </c>
      <c r="O135">
        <v>3447.4</v>
      </c>
      <c r="P135">
        <v>7.3499999999999996E-2</v>
      </c>
      <c r="Q135">
        <v>11.680999999999999</v>
      </c>
      <c r="R135">
        <v>2.121</v>
      </c>
    </row>
    <row r="136" spans="2:18">
      <c r="B136">
        <v>132</v>
      </c>
      <c r="C136">
        <f t="shared" si="8"/>
        <v>660</v>
      </c>
      <c r="D136">
        <v>35448.800000000003</v>
      </c>
      <c r="E136">
        <f t="shared" si="7"/>
        <v>2.908652856683952E-2</v>
      </c>
      <c r="F136">
        <f t="shared" si="9"/>
        <v>8.725958570051856E-2</v>
      </c>
      <c r="L136">
        <v>19</v>
      </c>
      <c r="M136">
        <v>57.78</v>
      </c>
      <c r="N136">
        <v>16679.5</v>
      </c>
      <c r="O136">
        <v>3758.4</v>
      </c>
      <c r="P136">
        <v>7.3999999999999996E-2</v>
      </c>
      <c r="Q136">
        <v>12.813000000000001</v>
      </c>
      <c r="R136">
        <v>2.0670000000000002</v>
      </c>
    </row>
    <row r="137" spans="2:18">
      <c r="B137">
        <v>133</v>
      </c>
      <c r="C137">
        <f t="shared" si="8"/>
        <v>665</v>
      </c>
      <c r="D137">
        <v>36072.6</v>
      </c>
      <c r="E137">
        <f t="shared" si="7"/>
        <v>2.9598370336377397E-2</v>
      </c>
      <c r="F137">
        <f t="shared" si="9"/>
        <v>8.8795111009132191E-2</v>
      </c>
      <c r="L137" t="s">
        <v>22</v>
      </c>
      <c r="M137" t="s">
        <v>5</v>
      </c>
      <c r="N137" t="s">
        <v>6</v>
      </c>
      <c r="O137" t="s">
        <v>7</v>
      </c>
      <c r="P137" t="s">
        <v>8</v>
      </c>
      <c r="Q137" t="s">
        <v>9</v>
      </c>
      <c r="R137" t="s">
        <v>10</v>
      </c>
    </row>
    <row r="138" spans="2:18">
      <c r="B138">
        <v>134</v>
      </c>
      <c r="C138">
        <f t="shared" si="8"/>
        <v>670</v>
      </c>
      <c r="D138">
        <v>36642.300000000003</v>
      </c>
      <c r="E138">
        <f t="shared" si="7"/>
        <v>3.0065821853058602E-2</v>
      </c>
      <c r="F138">
        <f t="shared" si="9"/>
        <v>9.0197465559175807E-2</v>
      </c>
      <c r="L138">
        <v>1</v>
      </c>
      <c r="M138">
        <v>0.78</v>
      </c>
      <c r="N138">
        <v>53667.4</v>
      </c>
      <c r="O138">
        <v>9259.2000000000007</v>
      </c>
      <c r="P138">
        <v>9.6600000000000005E-2</v>
      </c>
      <c r="Q138">
        <v>9.7840000000000007</v>
      </c>
      <c r="R138">
        <v>0.41</v>
      </c>
    </row>
    <row r="139" spans="2:18">
      <c r="B139">
        <v>135</v>
      </c>
      <c r="C139">
        <f t="shared" si="8"/>
        <v>675</v>
      </c>
      <c r="D139">
        <v>37146.400000000001</v>
      </c>
      <c r="E139">
        <f t="shared" si="7"/>
        <v>3.0479447111192697E-2</v>
      </c>
      <c r="F139">
        <f t="shared" si="9"/>
        <v>9.1438341333578088E-2</v>
      </c>
      <c r="L139">
        <v>2</v>
      </c>
      <c r="M139">
        <v>3.78</v>
      </c>
      <c r="N139">
        <v>19511.400000000001</v>
      </c>
      <c r="O139">
        <v>4360</v>
      </c>
      <c r="P139">
        <v>7.46E-2</v>
      </c>
      <c r="Q139">
        <v>3.5569999999999999</v>
      </c>
      <c r="R139">
        <v>1.952</v>
      </c>
    </row>
    <row r="140" spans="2:18">
      <c r="B140">
        <v>136</v>
      </c>
      <c r="C140">
        <f t="shared" si="8"/>
        <v>680</v>
      </c>
      <c r="D140">
        <v>37719.599999999999</v>
      </c>
      <c r="E140">
        <f t="shared" si="7"/>
        <v>3.0949770455692714E-2</v>
      </c>
      <c r="F140">
        <f t="shared" si="9"/>
        <v>9.2849311367078136E-2</v>
      </c>
      <c r="L140">
        <v>3</v>
      </c>
      <c r="M140">
        <v>6.78</v>
      </c>
      <c r="N140">
        <v>20824.8</v>
      </c>
      <c r="O140">
        <v>4646.2</v>
      </c>
      <c r="P140">
        <v>7.4700000000000003E-2</v>
      </c>
      <c r="Q140">
        <v>3.7959999999999998</v>
      </c>
      <c r="R140">
        <v>1.9850000000000001</v>
      </c>
    </row>
    <row r="141" spans="2:18">
      <c r="B141">
        <v>137</v>
      </c>
      <c r="C141">
        <f t="shared" si="8"/>
        <v>685</v>
      </c>
      <c r="D141">
        <v>38368.1</v>
      </c>
      <c r="E141">
        <f t="shared" si="7"/>
        <v>3.1481879124409154E-2</v>
      </c>
      <c r="F141">
        <f t="shared" si="9"/>
        <v>9.4445637373227462E-2</v>
      </c>
      <c r="L141">
        <v>4</v>
      </c>
      <c r="M141">
        <v>9.7799999999999994</v>
      </c>
      <c r="N141">
        <v>22324.9</v>
      </c>
      <c r="O141">
        <v>4950.3</v>
      </c>
      <c r="P141">
        <v>7.5200000000000003E-2</v>
      </c>
      <c r="Q141">
        <v>4.07</v>
      </c>
      <c r="R141">
        <v>1.9450000000000001</v>
      </c>
    </row>
    <row r="142" spans="2:18">
      <c r="B142">
        <v>138</v>
      </c>
      <c r="C142">
        <f t="shared" si="8"/>
        <v>690</v>
      </c>
      <c r="D142">
        <v>38926.800000000003</v>
      </c>
      <c r="E142">
        <f t="shared" si="7"/>
        <v>3.1940304896516912E-2</v>
      </c>
      <c r="F142">
        <f t="shared" si="9"/>
        <v>9.5820914689550729E-2</v>
      </c>
      <c r="L142">
        <v>5</v>
      </c>
      <c r="M142">
        <v>12.78</v>
      </c>
      <c r="N142">
        <v>23497.9</v>
      </c>
      <c r="O142">
        <v>5189</v>
      </c>
      <c r="P142">
        <v>7.5499999999999998E-2</v>
      </c>
      <c r="Q142">
        <v>4.2839999999999998</v>
      </c>
      <c r="R142">
        <v>1.919</v>
      </c>
    </row>
    <row r="143" spans="2:18">
      <c r="B143">
        <v>139</v>
      </c>
      <c r="C143">
        <f t="shared" si="8"/>
        <v>695</v>
      </c>
      <c r="D143">
        <v>39551.9</v>
      </c>
      <c r="E143">
        <f t="shared" si="7"/>
        <v>3.2453213344958924E-2</v>
      </c>
      <c r="F143">
        <f t="shared" si="9"/>
        <v>9.7359640034876765E-2</v>
      </c>
      <c r="L143">
        <v>6</v>
      </c>
      <c r="M143">
        <v>15.78</v>
      </c>
      <c r="N143">
        <v>24310.2</v>
      </c>
      <c r="O143">
        <v>5362.1</v>
      </c>
      <c r="P143">
        <v>7.5600000000000001E-2</v>
      </c>
      <c r="Q143">
        <v>4.4320000000000004</v>
      </c>
      <c r="R143">
        <v>1.905</v>
      </c>
    </row>
    <row r="144" spans="2:18">
      <c r="B144">
        <v>140</v>
      </c>
      <c r="C144">
        <f t="shared" si="8"/>
        <v>700</v>
      </c>
      <c r="D144">
        <f>D143/2+D145/2</f>
        <v>40146</v>
      </c>
      <c r="E144">
        <f t="shared" si="7"/>
        <v>3.2940685604148499E-2</v>
      </c>
      <c r="F144">
        <f t="shared" si="9"/>
        <v>9.8822056812445491E-2</v>
      </c>
      <c r="L144">
        <v>7</v>
      </c>
      <c r="M144">
        <v>18.78</v>
      </c>
      <c r="N144">
        <v>25529</v>
      </c>
      <c r="O144">
        <v>5574.8</v>
      </c>
      <c r="P144">
        <v>7.6300000000000007E-2</v>
      </c>
      <c r="Q144">
        <v>4.6539999999999999</v>
      </c>
      <c r="R144">
        <v>1.89</v>
      </c>
    </row>
    <row r="145" spans="2:18">
      <c r="B145">
        <v>141</v>
      </c>
      <c r="C145">
        <f t="shared" si="8"/>
        <v>705</v>
      </c>
      <c r="D145">
        <v>40740.1</v>
      </c>
      <c r="E145">
        <f t="shared" si="7"/>
        <v>3.3428157863338068E-2</v>
      </c>
      <c r="F145">
        <f t="shared" si="9"/>
        <v>0.1002844735900142</v>
      </c>
      <c r="L145">
        <v>8</v>
      </c>
      <c r="M145">
        <v>21.78</v>
      </c>
      <c r="N145">
        <v>26060.400000000001</v>
      </c>
      <c r="O145">
        <v>5694.6</v>
      </c>
      <c r="P145">
        <v>7.6300000000000007E-2</v>
      </c>
      <c r="Q145">
        <v>4.7510000000000003</v>
      </c>
      <c r="R145">
        <v>1.8640000000000001</v>
      </c>
    </row>
    <row r="146" spans="2:18">
      <c r="B146">
        <v>142</v>
      </c>
      <c r="C146">
        <f t="shared" si="8"/>
        <v>710</v>
      </c>
      <c r="D146">
        <v>41411.199999999997</v>
      </c>
      <c r="E146">
        <f t="shared" si="7"/>
        <v>3.3978810334541781E-2</v>
      </c>
      <c r="F146">
        <f t="shared" si="9"/>
        <v>0.10193643100362534</v>
      </c>
      <c r="L146">
        <v>9</v>
      </c>
      <c r="M146">
        <v>24.78</v>
      </c>
      <c r="N146">
        <v>26194.9</v>
      </c>
      <c r="O146">
        <v>5748.5</v>
      </c>
      <c r="P146">
        <v>7.5899999999999995E-2</v>
      </c>
      <c r="Q146">
        <v>4.7750000000000004</v>
      </c>
      <c r="R146">
        <v>1.863</v>
      </c>
    </row>
    <row r="147" spans="2:18">
      <c r="B147">
        <v>143</v>
      </c>
      <c r="C147">
        <f t="shared" si="8"/>
        <v>715</v>
      </c>
      <c r="D147">
        <v>42074.2</v>
      </c>
      <c r="E147">
        <f t="shared" si="7"/>
        <v>3.4522816575650497E-2</v>
      </c>
      <c r="F147">
        <f t="shared" si="9"/>
        <v>0.10356844972695149</v>
      </c>
      <c r="L147">
        <v>10</v>
      </c>
      <c r="M147">
        <v>27.78</v>
      </c>
      <c r="N147">
        <v>26253.599999999999</v>
      </c>
      <c r="O147">
        <v>5772.8</v>
      </c>
      <c r="P147">
        <v>7.5800000000000006E-2</v>
      </c>
      <c r="Q147">
        <v>4.7859999999999996</v>
      </c>
      <c r="R147">
        <v>1.891</v>
      </c>
    </row>
    <row r="148" spans="2:18">
      <c r="B148">
        <v>144</v>
      </c>
      <c r="C148">
        <f t="shared" si="8"/>
        <v>720</v>
      </c>
      <c r="D148">
        <v>42717.3</v>
      </c>
      <c r="E148">
        <f t="shared" si="7"/>
        <v>3.5050494424303608E-2</v>
      </c>
      <c r="F148">
        <f t="shared" si="9"/>
        <v>0.10515148327291082</v>
      </c>
      <c r="L148">
        <v>11</v>
      </c>
      <c r="M148">
        <v>30.78</v>
      </c>
      <c r="N148">
        <v>26528</v>
      </c>
      <c r="O148">
        <v>5835.3</v>
      </c>
      <c r="P148">
        <v>7.5800000000000006E-2</v>
      </c>
      <c r="Q148">
        <v>4.8360000000000003</v>
      </c>
      <c r="R148">
        <v>1.867</v>
      </c>
    </row>
    <row r="149" spans="2:18">
      <c r="B149">
        <v>145</v>
      </c>
      <c r="C149">
        <f t="shared" si="8"/>
        <v>725</v>
      </c>
      <c r="D149">
        <v>43460.800000000003</v>
      </c>
      <c r="E149">
        <f t="shared" si="7"/>
        <v>3.5660552705245291E-2</v>
      </c>
      <c r="F149">
        <f t="shared" si="9"/>
        <v>0.10698165811573587</v>
      </c>
      <c r="L149">
        <v>12</v>
      </c>
      <c r="M149">
        <v>33.78</v>
      </c>
      <c r="N149">
        <v>26692.1</v>
      </c>
      <c r="O149">
        <v>5876</v>
      </c>
      <c r="P149">
        <v>7.5700000000000003E-2</v>
      </c>
      <c r="Q149">
        <v>4.8659999999999997</v>
      </c>
      <c r="R149">
        <v>1.8959999999999999</v>
      </c>
    </row>
    <row r="150" spans="2:18">
      <c r="B150">
        <v>146</v>
      </c>
      <c r="C150">
        <f t="shared" si="8"/>
        <v>730</v>
      </c>
      <c r="D150">
        <v>44059.199999999997</v>
      </c>
      <c r="E150">
        <f t="shared" si="7"/>
        <v>3.6151553210040835E-2</v>
      </c>
      <c r="F150">
        <f t="shared" si="9"/>
        <v>0.1084546596301225</v>
      </c>
      <c r="L150">
        <v>13</v>
      </c>
      <c r="M150">
        <v>36.78</v>
      </c>
      <c r="N150">
        <v>27083.8</v>
      </c>
      <c r="O150">
        <v>6024.3</v>
      </c>
      <c r="P150">
        <v>7.4899999999999994E-2</v>
      </c>
      <c r="Q150">
        <v>4.9370000000000003</v>
      </c>
      <c r="R150">
        <v>1.839</v>
      </c>
    </row>
    <row r="151" spans="2:18">
      <c r="B151">
        <v>147</v>
      </c>
      <c r="C151">
        <f t="shared" si="8"/>
        <v>735</v>
      </c>
      <c r="D151">
        <v>44622</v>
      </c>
      <c r="E151">
        <f t="shared" si="7"/>
        <v>3.6613343123307787E-2</v>
      </c>
      <c r="F151">
        <f t="shared" si="9"/>
        <v>0.10984002936992336</v>
      </c>
      <c r="L151">
        <v>14</v>
      </c>
      <c r="M151">
        <v>39.78</v>
      </c>
      <c r="N151">
        <v>27389.8</v>
      </c>
      <c r="O151">
        <v>6095.8</v>
      </c>
      <c r="P151">
        <v>7.4899999999999994E-2</v>
      </c>
      <c r="Q151">
        <v>4.9930000000000003</v>
      </c>
      <c r="R151">
        <v>1.8640000000000001</v>
      </c>
    </row>
    <row r="152" spans="2:18">
      <c r="B152">
        <v>148</v>
      </c>
      <c r="C152">
        <f t="shared" si="8"/>
        <v>740</v>
      </c>
      <c r="D152">
        <v>45116</v>
      </c>
      <c r="E152">
        <f t="shared" si="7"/>
        <v>3.7018681106878983E-2</v>
      </c>
      <c r="F152">
        <f t="shared" si="9"/>
        <v>0.11105604332063695</v>
      </c>
      <c r="L152">
        <v>15</v>
      </c>
      <c r="M152">
        <v>42.78</v>
      </c>
      <c r="N152">
        <v>27748.5</v>
      </c>
      <c r="O152">
        <v>6197.5</v>
      </c>
      <c r="P152">
        <v>7.46E-2</v>
      </c>
      <c r="Q152">
        <v>5.0590000000000002</v>
      </c>
      <c r="R152">
        <v>1.855</v>
      </c>
    </row>
    <row r="153" spans="2:18">
      <c r="B153">
        <v>149</v>
      </c>
      <c r="C153">
        <f t="shared" si="8"/>
        <v>745</v>
      </c>
      <c r="D153">
        <v>45709.5</v>
      </c>
      <c r="E153">
        <f t="shared" si="7"/>
        <v>3.7505661052728193E-2</v>
      </c>
      <c r="F153">
        <f t="shared" si="9"/>
        <v>0.11251698315818458</v>
      </c>
      <c r="L153">
        <v>16</v>
      </c>
      <c r="M153">
        <v>45.78</v>
      </c>
      <c r="N153">
        <v>28101.1</v>
      </c>
      <c r="O153">
        <v>6289.4</v>
      </c>
      <c r="P153">
        <v>7.4499999999999997E-2</v>
      </c>
      <c r="Q153">
        <v>5.1230000000000002</v>
      </c>
      <c r="R153">
        <v>1.837</v>
      </c>
    </row>
    <row r="154" spans="2:18">
      <c r="B154">
        <v>150</v>
      </c>
      <c r="C154">
        <f t="shared" si="8"/>
        <v>750</v>
      </c>
      <c r="D154">
        <v>46316.800000000003</v>
      </c>
      <c r="E154">
        <f t="shared" si="7"/>
        <v>3.8003964205405902E-2</v>
      </c>
      <c r="F154">
        <f t="shared" si="9"/>
        <v>0.11401189261621771</v>
      </c>
      <c r="L154">
        <v>17</v>
      </c>
      <c r="M154">
        <v>48.78</v>
      </c>
      <c r="N154">
        <v>28626.2</v>
      </c>
      <c r="O154">
        <v>6381.8</v>
      </c>
      <c r="P154">
        <v>7.4800000000000005E-2</v>
      </c>
      <c r="Q154">
        <v>5.2190000000000003</v>
      </c>
      <c r="R154">
        <v>1.8440000000000001</v>
      </c>
    </row>
    <row r="155" spans="2:18">
      <c r="B155">
        <v>151</v>
      </c>
      <c r="C155">
        <f t="shared" si="8"/>
        <v>755</v>
      </c>
      <c r="D155">
        <v>47073.3</v>
      </c>
      <c r="E155">
        <f t="shared" si="7"/>
        <v>3.8624689275388924E-2</v>
      </c>
      <c r="F155">
        <f t="shared" si="9"/>
        <v>0.11587406782616677</v>
      </c>
      <c r="L155">
        <v>18</v>
      </c>
      <c r="M155">
        <v>51.78</v>
      </c>
      <c r="N155">
        <v>29108.799999999999</v>
      </c>
      <c r="O155">
        <v>6448.5</v>
      </c>
      <c r="P155">
        <v>7.5200000000000003E-2</v>
      </c>
      <c r="Q155">
        <v>5.3070000000000004</v>
      </c>
      <c r="R155">
        <v>1.823</v>
      </c>
    </row>
    <row r="156" spans="2:18">
      <c r="B156">
        <v>152</v>
      </c>
      <c r="C156">
        <f t="shared" si="8"/>
        <v>760</v>
      </c>
      <c r="D156">
        <v>48048.6</v>
      </c>
      <c r="E156">
        <f t="shared" si="7"/>
        <v>3.9424944610160155E-2</v>
      </c>
      <c r="F156">
        <f t="shared" si="9"/>
        <v>0.11827483383048046</v>
      </c>
      <c r="L156">
        <v>19</v>
      </c>
      <c r="M156">
        <v>54.78</v>
      </c>
      <c r="N156">
        <v>29435.9</v>
      </c>
      <c r="O156">
        <v>6530.8</v>
      </c>
      <c r="P156">
        <v>7.51E-2</v>
      </c>
      <c r="Q156">
        <v>5.3659999999999997</v>
      </c>
      <c r="R156">
        <v>1.833</v>
      </c>
    </row>
    <row r="157" spans="2:18">
      <c r="B157">
        <v>153</v>
      </c>
      <c r="C157">
        <f t="shared" si="8"/>
        <v>765</v>
      </c>
      <c r="D157">
        <v>49054.7</v>
      </c>
      <c r="E157">
        <f t="shared" si="7"/>
        <v>4.0250472029737042E-2</v>
      </c>
      <c r="F157">
        <f t="shared" si="9"/>
        <v>0.12075141608921112</v>
      </c>
      <c r="L157">
        <v>20</v>
      </c>
      <c r="M157">
        <v>57.78</v>
      </c>
      <c r="N157">
        <v>29653.1</v>
      </c>
      <c r="O157">
        <v>6549.3</v>
      </c>
      <c r="P157">
        <v>7.5499999999999998E-2</v>
      </c>
      <c r="Q157">
        <v>5.4059999999999997</v>
      </c>
      <c r="R157">
        <v>1.829</v>
      </c>
    </row>
    <row r="158" spans="2:18">
      <c r="B158">
        <v>154</v>
      </c>
      <c r="C158">
        <f t="shared" si="8"/>
        <v>770</v>
      </c>
      <c r="D158">
        <v>50184.2</v>
      </c>
      <c r="E158">
        <f t="shared" si="7"/>
        <v>4.1177251892983338E-2</v>
      </c>
      <c r="F158">
        <f t="shared" si="9"/>
        <v>0.12353175567895001</v>
      </c>
      <c r="L158" t="s">
        <v>22</v>
      </c>
      <c r="M158" t="s">
        <v>5</v>
      </c>
      <c r="N158" t="s">
        <v>6</v>
      </c>
      <c r="O158" t="s">
        <v>7</v>
      </c>
      <c r="P158" t="s">
        <v>8</v>
      </c>
      <c r="Q158" t="s">
        <v>9</v>
      </c>
      <c r="R158" t="s">
        <v>10</v>
      </c>
    </row>
    <row r="159" spans="2:18">
      <c r="B159">
        <v>155</v>
      </c>
      <c r="C159">
        <f t="shared" si="8"/>
        <v>775</v>
      </c>
      <c r="D159">
        <v>51852.2</v>
      </c>
      <c r="E159">
        <f t="shared" si="7"/>
        <v>4.2545882979211594E-2</v>
      </c>
      <c r="F159">
        <f t="shared" si="9"/>
        <v>0.1276376489376348</v>
      </c>
      <c r="L159">
        <v>1</v>
      </c>
      <c r="M159">
        <v>0.78</v>
      </c>
      <c r="N159">
        <v>137823.4</v>
      </c>
      <c r="O159">
        <v>23878.9</v>
      </c>
      <c r="P159">
        <v>9.6199999999999994E-2</v>
      </c>
      <c r="Q159">
        <v>17.303000000000001</v>
      </c>
      <c r="R159">
        <v>0.58499999999999996</v>
      </c>
    </row>
    <row r="160" spans="2:18">
      <c r="B160">
        <v>156</v>
      </c>
      <c r="C160">
        <f t="shared" si="8"/>
        <v>780</v>
      </c>
      <c r="D160">
        <v>52605.1</v>
      </c>
      <c r="E160">
        <f t="shared" si="7"/>
        <v>4.3163654169152396E-2</v>
      </c>
      <c r="F160">
        <f t="shared" si="9"/>
        <v>0.12949096250745717</v>
      </c>
      <c r="L160">
        <v>2</v>
      </c>
      <c r="M160">
        <v>3.78</v>
      </c>
      <c r="N160">
        <v>30469.7</v>
      </c>
      <c r="O160">
        <v>6726.9</v>
      </c>
      <c r="P160">
        <v>7.5499999999999998E-2</v>
      </c>
      <c r="Q160">
        <v>3.8250000000000002</v>
      </c>
      <c r="R160">
        <v>1.8169999999999999</v>
      </c>
    </row>
    <row r="161" spans="2:18">
      <c r="B161">
        <v>157</v>
      </c>
      <c r="C161">
        <f t="shared" si="8"/>
        <v>785</v>
      </c>
      <c r="D161">
        <v>53774</v>
      </c>
      <c r="E161">
        <f t="shared" si="7"/>
        <v>4.4122762608416313E-2</v>
      </c>
      <c r="F161">
        <f t="shared" si="9"/>
        <v>0.13236828782524895</v>
      </c>
      <c r="L161">
        <v>3</v>
      </c>
      <c r="M161">
        <v>6.78</v>
      </c>
      <c r="N161">
        <v>30814</v>
      </c>
      <c r="O161">
        <v>6803.6</v>
      </c>
      <c r="P161">
        <v>7.5499999999999998E-2</v>
      </c>
      <c r="Q161">
        <v>3.8690000000000002</v>
      </c>
      <c r="R161">
        <v>1.849</v>
      </c>
    </row>
    <row r="162" spans="2:18">
      <c r="B162">
        <v>158</v>
      </c>
      <c r="C162">
        <f t="shared" si="8"/>
        <v>790</v>
      </c>
      <c r="D162">
        <v>55075.9</v>
      </c>
      <c r="E162">
        <f t="shared" si="7"/>
        <v>4.5191000504795555E-2</v>
      </c>
      <c r="F162">
        <f t="shared" si="9"/>
        <v>0.13557300151438667</v>
      </c>
      <c r="L162">
        <v>4</v>
      </c>
      <c r="M162">
        <v>9.7799999999999994</v>
      </c>
      <c r="N162">
        <v>31283</v>
      </c>
      <c r="O162">
        <v>6901.2</v>
      </c>
      <c r="P162">
        <v>7.5499999999999998E-2</v>
      </c>
      <c r="Q162">
        <v>3.927</v>
      </c>
      <c r="R162">
        <v>1.8340000000000001</v>
      </c>
    </row>
    <row r="163" spans="2:18">
      <c r="B163">
        <v>159</v>
      </c>
      <c r="C163">
        <f t="shared" si="8"/>
        <v>795</v>
      </c>
      <c r="D163">
        <v>56485.2</v>
      </c>
      <c r="E163">
        <f t="shared" si="7"/>
        <v>4.6347362489100999E-2</v>
      </c>
      <c r="F163">
        <f t="shared" si="9"/>
        <v>0.13904208746730301</v>
      </c>
      <c r="L163">
        <v>5</v>
      </c>
      <c r="M163">
        <v>12.78</v>
      </c>
      <c r="N163">
        <v>31789.599999999999</v>
      </c>
      <c r="O163">
        <v>6996.8</v>
      </c>
      <c r="P163">
        <v>7.5700000000000003E-2</v>
      </c>
      <c r="Q163">
        <v>3.9910000000000001</v>
      </c>
      <c r="R163">
        <v>1.8069999999999999</v>
      </c>
    </row>
    <row r="164" spans="2:18">
      <c r="B164">
        <v>160</v>
      </c>
      <c r="C164">
        <f t="shared" si="8"/>
        <v>800</v>
      </c>
      <c r="L164">
        <v>6</v>
      </c>
      <c r="M164">
        <v>15.78</v>
      </c>
      <c r="N164">
        <v>32098.7</v>
      </c>
      <c r="O164">
        <v>7070.5</v>
      </c>
      <c r="P164">
        <v>7.5700000000000003E-2</v>
      </c>
      <c r="Q164">
        <v>4.03</v>
      </c>
      <c r="R164">
        <v>1.839</v>
      </c>
    </row>
    <row r="165" spans="2:18">
      <c r="D165" s="1"/>
      <c r="L165">
        <v>7</v>
      </c>
      <c r="M165">
        <v>18.78</v>
      </c>
      <c r="N165">
        <v>32569.4</v>
      </c>
      <c r="O165">
        <v>7167.8</v>
      </c>
      <c r="P165">
        <v>7.5700000000000003E-2</v>
      </c>
      <c r="Q165">
        <v>4.0890000000000004</v>
      </c>
      <c r="R165">
        <v>1.8180000000000001</v>
      </c>
    </row>
    <row r="166" spans="2:18">
      <c r="D166" s="1"/>
      <c r="L166">
        <v>8</v>
      </c>
      <c r="M166">
        <v>21.78</v>
      </c>
      <c r="N166">
        <v>33015.9</v>
      </c>
      <c r="O166">
        <v>7259.6</v>
      </c>
      <c r="P166">
        <v>7.5800000000000006E-2</v>
      </c>
      <c r="Q166">
        <v>4.1449999999999996</v>
      </c>
      <c r="R166">
        <v>1.829</v>
      </c>
    </row>
    <row r="167" spans="2:18">
      <c r="D167" s="1"/>
      <c r="L167">
        <v>9</v>
      </c>
      <c r="M167">
        <v>24.78</v>
      </c>
      <c r="N167">
        <v>33509.4</v>
      </c>
      <c r="O167">
        <v>7354.6</v>
      </c>
      <c r="P167">
        <v>7.5899999999999995E-2</v>
      </c>
      <c r="Q167">
        <v>4.2069999999999999</v>
      </c>
      <c r="R167">
        <v>1.804</v>
      </c>
    </row>
    <row r="168" spans="2:18">
      <c r="D168" s="1"/>
      <c r="L168">
        <v>10</v>
      </c>
      <c r="M168">
        <v>27.78</v>
      </c>
      <c r="N168">
        <v>33892.6</v>
      </c>
      <c r="O168">
        <v>7470.2</v>
      </c>
      <c r="P168">
        <v>7.5600000000000001E-2</v>
      </c>
      <c r="Q168">
        <v>4.2549999999999999</v>
      </c>
      <c r="R168">
        <v>1.8069999999999999</v>
      </c>
    </row>
    <row r="169" spans="2:18">
      <c r="D169" s="1"/>
      <c r="L169">
        <v>11</v>
      </c>
      <c r="M169">
        <v>30.78</v>
      </c>
      <c r="N169">
        <v>34464.800000000003</v>
      </c>
      <c r="O169">
        <v>7551.5</v>
      </c>
      <c r="P169">
        <v>7.6100000000000001E-2</v>
      </c>
      <c r="Q169">
        <v>4.327</v>
      </c>
      <c r="R169">
        <v>1.792</v>
      </c>
    </row>
    <row r="170" spans="2:18">
      <c r="D170" s="1"/>
      <c r="L170">
        <v>12</v>
      </c>
      <c r="M170">
        <v>33.78</v>
      </c>
      <c r="N170">
        <v>34905</v>
      </c>
      <c r="O170">
        <v>7658.7</v>
      </c>
      <c r="P170">
        <v>7.5999999999999998E-2</v>
      </c>
      <c r="Q170">
        <v>4.3819999999999997</v>
      </c>
      <c r="R170">
        <v>1.796</v>
      </c>
    </row>
    <row r="171" spans="2:18">
      <c r="D171" s="1"/>
      <c r="L171">
        <v>13</v>
      </c>
      <c r="M171">
        <v>36.78</v>
      </c>
      <c r="N171">
        <v>35448.800000000003</v>
      </c>
      <c r="O171">
        <v>7783.1</v>
      </c>
      <c r="P171">
        <v>7.5899999999999995E-2</v>
      </c>
      <c r="Q171">
        <v>4.45</v>
      </c>
      <c r="R171">
        <v>1.7529999999999999</v>
      </c>
    </row>
    <row r="172" spans="2:18">
      <c r="D172" s="1"/>
      <c r="L172">
        <v>14</v>
      </c>
      <c r="M172">
        <v>39.78</v>
      </c>
      <c r="N172">
        <v>36072.6</v>
      </c>
      <c r="O172">
        <v>7859.5</v>
      </c>
      <c r="P172">
        <v>7.6499999999999999E-2</v>
      </c>
      <c r="Q172">
        <v>4.5289999999999999</v>
      </c>
      <c r="R172">
        <v>1.742</v>
      </c>
    </row>
    <row r="173" spans="2:18">
      <c r="D173" s="1"/>
      <c r="L173">
        <v>15</v>
      </c>
      <c r="M173">
        <v>42.78</v>
      </c>
      <c r="N173">
        <v>36642.300000000003</v>
      </c>
      <c r="O173">
        <v>7974.8</v>
      </c>
      <c r="P173">
        <v>7.6600000000000001E-2</v>
      </c>
      <c r="Q173">
        <v>4.5999999999999996</v>
      </c>
      <c r="R173">
        <v>1.718</v>
      </c>
    </row>
    <row r="174" spans="2:18">
      <c r="D174" s="1"/>
      <c r="L174">
        <v>16</v>
      </c>
      <c r="M174">
        <v>45.78</v>
      </c>
      <c r="N174">
        <v>37146.400000000001</v>
      </c>
      <c r="O174">
        <v>8076.7</v>
      </c>
      <c r="P174">
        <v>7.6700000000000004E-2</v>
      </c>
      <c r="Q174">
        <v>4.6639999999999997</v>
      </c>
      <c r="R174">
        <v>1.7250000000000001</v>
      </c>
    </row>
    <row r="175" spans="2:18">
      <c r="D175" s="1"/>
      <c r="L175">
        <v>17</v>
      </c>
      <c r="M175">
        <v>48.78</v>
      </c>
      <c r="N175">
        <v>37719.599999999999</v>
      </c>
      <c r="O175">
        <v>8190.2</v>
      </c>
      <c r="P175">
        <v>7.6799999999999993E-2</v>
      </c>
      <c r="Q175">
        <v>4.7359999999999998</v>
      </c>
      <c r="R175">
        <v>1.7090000000000001</v>
      </c>
    </row>
    <row r="176" spans="2:18">
      <c r="D176" s="1"/>
      <c r="L176">
        <v>18</v>
      </c>
      <c r="M176">
        <v>51.78</v>
      </c>
      <c r="N176">
        <v>38368.1</v>
      </c>
      <c r="O176">
        <v>8314.1</v>
      </c>
      <c r="P176">
        <v>7.6899999999999996E-2</v>
      </c>
      <c r="Q176">
        <v>4.8170000000000002</v>
      </c>
      <c r="R176">
        <v>1.7150000000000001</v>
      </c>
    </row>
    <row r="177" spans="4:18">
      <c r="D177" s="1"/>
      <c r="L177">
        <v>19</v>
      </c>
      <c r="M177">
        <v>54.78</v>
      </c>
      <c r="N177">
        <v>38926.800000000003</v>
      </c>
      <c r="O177">
        <v>8449.6</v>
      </c>
      <c r="P177">
        <v>7.6799999999999993E-2</v>
      </c>
      <c r="Q177">
        <v>4.8869999999999996</v>
      </c>
      <c r="R177">
        <v>1.714</v>
      </c>
    </row>
    <row r="178" spans="4:18">
      <c r="D178" s="1"/>
      <c r="L178">
        <v>20</v>
      </c>
      <c r="M178">
        <v>57.78</v>
      </c>
      <c r="N178">
        <v>39551.9</v>
      </c>
      <c r="O178">
        <v>8596.1</v>
      </c>
      <c r="P178">
        <v>7.6700000000000004E-2</v>
      </c>
      <c r="Q178">
        <v>4.9660000000000002</v>
      </c>
      <c r="R178">
        <v>1.69</v>
      </c>
    </row>
    <row r="179" spans="4:18">
      <c r="D179" s="1"/>
      <c r="L179" t="s">
        <v>22</v>
      </c>
      <c r="M179" t="s">
        <v>5</v>
      </c>
      <c r="N179" t="s">
        <v>6</v>
      </c>
      <c r="O179" t="s">
        <v>7</v>
      </c>
      <c r="P179" t="s">
        <v>8</v>
      </c>
      <c r="Q179" t="s">
        <v>9</v>
      </c>
      <c r="R179" t="s">
        <v>10</v>
      </c>
    </row>
    <row r="180" spans="4:18">
      <c r="D180" s="1"/>
      <c r="L180">
        <v>1</v>
      </c>
      <c r="M180">
        <v>0.78</v>
      </c>
      <c r="N180">
        <v>89767.5</v>
      </c>
      <c r="O180">
        <v>13385.4</v>
      </c>
      <c r="P180">
        <v>0.1118</v>
      </c>
      <c r="Q180">
        <v>9.0660000000000007</v>
      </c>
      <c r="R180">
        <v>0.61199999999999999</v>
      </c>
    </row>
    <row r="181" spans="4:18">
      <c r="D181" s="1"/>
      <c r="L181">
        <v>2</v>
      </c>
      <c r="M181">
        <v>3.78</v>
      </c>
      <c r="N181">
        <v>40740.1</v>
      </c>
      <c r="O181">
        <v>8851.2000000000007</v>
      </c>
      <c r="P181">
        <v>7.6700000000000004E-2</v>
      </c>
      <c r="Q181">
        <v>4.1150000000000002</v>
      </c>
      <c r="R181">
        <v>1.6659999999999999</v>
      </c>
    </row>
    <row r="182" spans="4:18">
      <c r="D182" s="1"/>
      <c r="L182">
        <v>3</v>
      </c>
      <c r="M182">
        <v>6.78</v>
      </c>
      <c r="N182">
        <v>41411.199999999997</v>
      </c>
      <c r="O182">
        <v>8994.5</v>
      </c>
      <c r="P182">
        <v>7.6700000000000004E-2</v>
      </c>
      <c r="Q182">
        <v>4.1820000000000004</v>
      </c>
      <c r="R182">
        <v>1.71</v>
      </c>
    </row>
    <row r="183" spans="4:18">
      <c r="D183" s="1"/>
      <c r="L183">
        <v>4</v>
      </c>
      <c r="M183">
        <v>9.7799999999999994</v>
      </c>
      <c r="N183">
        <v>42074.2</v>
      </c>
      <c r="O183">
        <v>9119</v>
      </c>
      <c r="P183">
        <v>7.6899999999999996E-2</v>
      </c>
      <c r="Q183">
        <v>4.2489999999999997</v>
      </c>
      <c r="R183">
        <v>1.6950000000000001</v>
      </c>
    </row>
    <row r="184" spans="4:18">
      <c r="D184" s="1"/>
      <c r="L184">
        <v>5</v>
      </c>
      <c r="M184">
        <v>12.78</v>
      </c>
      <c r="N184">
        <v>42717.3</v>
      </c>
      <c r="O184">
        <v>9252.5</v>
      </c>
      <c r="P184">
        <v>7.6899999999999996E-2</v>
      </c>
      <c r="Q184">
        <v>4.3140000000000001</v>
      </c>
      <c r="R184">
        <v>1.698</v>
      </c>
    </row>
    <row r="185" spans="4:18">
      <c r="D185" s="1"/>
      <c r="L185">
        <v>6</v>
      </c>
      <c r="M185">
        <v>15.78</v>
      </c>
      <c r="N185">
        <v>43460.800000000003</v>
      </c>
      <c r="O185">
        <v>9401.7999999999993</v>
      </c>
      <c r="P185">
        <v>7.6999999999999999E-2</v>
      </c>
      <c r="Q185">
        <v>4.3890000000000002</v>
      </c>
      <c r="R185">
        <v>1.679</v>
      </c>
    </row>
    <row r="186" spans="4:18">
      <c r="D186" s="1"/>
      <c r="L186">
        <v>7</v>
      </c>
      <c r="M186">
        <v>18.78</v>
      </c>
      <c r="N186">
        <v>44059.199999999997</v>
      </c>
      <c r="O186">
        <v>9512.2999999999993</v>
      </c>
      <c r="P186">
        <v>7.7200000000000005E-2</v>
      </c>
      <c r="Q186">
        <v>4.45</v>
      </c>
      <c r="R186">
        <v>1.68</v>
      </c>
    </row>
    <row r="187" spans="4:18">
      <c r="D187" s="1"/>
      <c r="L187">
        <v>8</v>
      </c>
      <c r="M187">
        <v>21.78</v>
      </c>
      <c r="N187">
        <v>44622</v>
      </c>
      <c r="O187">
        <v>9612.2000000000007</v>
      </c>
      <c r="P187">
        <v>7.7399999999999997E-2</v>
      </c>
      <c r="Q187">
        <v>4.5069999999999997</v>
      </c>
      <c r="R187">
        <v>1.6850000000000001</v>
      </c>
    </row>
    <row r="188" spans="4:18">
      <c r="D188" s="1"/>
      <c r="L188">
        <v>9</v>
      </c>
      <c r="M188">
        <v>24.78</v>
      </c>
      <c r="N188">
        <v>45116</v>
      </c>
      <c r="O188">
        <v>9712.7999999999993</v>
      </c>
      <c r="P188">
        <v>7.7399999999999997E-2</v>
      </c>
      <c r="Q188">
        <v>4.556</v>
      </c>
      <c r="R188">
        <v>1.6859999999999999</v>
      </c>
    </row>
    <row r="189" spans="4:18">
      <c r="D189" s="1"/>
      <c r="L189">
        <v>10</v>
      </c>
      <c r="M189">
        <v>27.78</v>
      </c>
      <c r="N189">
        <v>45709.5</v>
      </c>
      <c r="O189">
        <v>9823.4</v>
      </c>
      <c r="P189">
        <v>7.7600000000000002E-2</v>
      </c>
      <c r="Q189">
        <v>4.6159999999999997</v>
      </c>
      <c r="R189">
        <v>1.6559999999999999</v>
      </c>
    </row>
    <row r="190" spans="4:18">
      <c r="D190" s="1"/>
      <c r="L190">
        <v>11</v>
      </c>
      <c r="M190">
        <v>30.78</v>
      </c>
      <c r="N190">
        <v>46316.800000000003</v>
      </c>
      <c r="O190">
        <v>9941.2999999999993</v>
      </c>
      <c r="P190">
        <v>7.7700000000000005E-2</v>
      </c>
      <c r="Q190">
        <v>4.6779999999999999</v>
      </c>
      <c r="R190">
        <v>1.6659999999999999</v>
      </c>
    </row>
    <row r="191" spans="4:18">
      <c r="D191" s="1"/>
      <c r="L191">
        <v>12</v>
      </c>
      <c r="M191">
        <v>33.78</v>
      </c>
      <c r="N191">
        <v>47073.3</v>
      </c>
      <c r="O191">
        <v>10100.700000000001</v>
      </c>
      <c r="P191">
        <v>7.7700000000000005E-2</v>
      </c>
      <c r="Q191">
        <v>4.7539999999999996</v>
      </c>
      <c r="R191">
        <v>1.657</v>
      </c>
    </row>
    <row r="192" spans="4:18">
      <c r="D192" s="1"/>
      <c r="L192">
        <v>13</v>
      </c>
      <c r="M192">
        <v>36.78</v>
      </c>
      <c r="N192">
        <v>48048.6</v>
      </c>
      <c r="O192">
        <v>10276.1</v>
      </c>
      <c r="P192">
        <v>7.7899999999999997E-2</v>
      </c>
      <c r="Q192">
        <v>4.8529999999999998</v>
      </c>
      <c r="R192">
        <v>1.629</v>
      </c>
    </row>
    <row r="193" spans="4:18">
      <c r="D193" s="1"/>
      <c r="L193">
        <v>14</v>
      </c>
      <c r="M193">
        <v>39.78</v>
      </c>
      <c r="N193">
        <v>49054.7</v>
      </c>
      <c r="O193">
        <v>10472.5</v>
      </c>
      <c r="P193">
        <v>7.8100000000000003E-2</v>
      </c>
      <c r="Q193">
        <v>4.9539999999999997</v>
      </c>
      <c r="R193">
        <v>1.615</v>
      </c>
    </row>
    <row r="194" spans="4:18">
      <c r="D194" s="1"/>
      <c r="L194">
        <v>15</v>
      </c>
      <c r="M194">
        <v>42.78</v>
      </c>
      <c r="N194">
        <v>50184.2</v>
      </c>
      <c r="O194">
        <v>10684.6</v>
      </c>
      <c r="P194">
        <v>7.8299999999999995E-2</v>
      </c>
      <c r="Q194">
        <v>5.0679999999999996</v>
      </c>
      <c r="R194">
        <v>1.601</v>
      </c>
    </row>
    <row r="195" spans="4:18">
      <c r="D195" s="1"/>
      <c r="L195">
        <v>16</v>
      </c>
      <c r="M195">
        <v>45.78</v>
      </c>
      <c r="N195">
        <v>51852.2</v>
      </c>
      <c r="O195">
        <v>11051.4</v>
      </c>
      <c r="P195">
        <v>7.8200000000000006E-2</v>
      </c>
      <c r="Q195">
        <v>5.2370000000000001</v>
      </c>
      <c r="R195">
        <v>1.5860000000000001</v>
      </c>
    </row>
    <row r="196" spans="4:18">
      <c r="D196" s="1"/>
      <c r="L196">
        <v>17</v>
      </c>
      <c r="M196">
        <v>48.78</v>
      </c>
      <c r="N196">
        <v>52605.1</v>
      </c>
      <c r="O196">
        <v>11164.7</v>
      </c>
      <c r="P196">
        <v>7.85E-2</v>
      </c>
      <c r="Q196">
        <v>5.3129999999999997</v>
      </c>
      <c r="R196">
        <v>1.589</v>
      </c>
    </row>
    <row r="197" spans="4:18">
      <c r="D197" s="1"/>
      <c r="L197">
        <v>18</v>
      </c>
      <c r="M197">
        <v>51.78</v>
      </c>
      <c r="N197">
        <v>53774</v>
      </c>
      <c r="O197">
        <v>11389.1</v>
      </c>
      <c r="P197">
        <v>7.8700000000000006E-2</v>
      </c>
      <c r="Q197">
        <v>5.431</v>
      </c>
      <c r="R197">
        <v>1.591</v>
      </c>
    </row>
    <row r="198" spans="4:18">
      <c r="D198" s="1"/>
      <c r="L198">
        <v>19</v>
      </c>
      <c r="M198">
        <v>54.78</v>
      </c>
      <c r="N198">
        <v>55075.9</v>
      </c>
      <c r="O198">
        <v>11643.4</v>
      </c>
      <c r="P198">
        <v>7.8799999999999995E-2</v>
      </c>
      <c r="Q198">
        <v>5.5620000000000003</v>
      </c>
      <c r="R198">
        <v>1.5649999999999999</v>
      </c>
    </row>
    <row r="199" spans="4:18">
      <c r="D199" s="1"/>
      <c r="L199">
        <v>20</v>
      </c>
      <c r="M199">
        <v>57.78</v>
      </c>
      <c r="N199">
        <v>56485.2</v>
      </c>
      <c r="O199">
        <v>11922.2</v>
      </c>
      <c r="P199">
        <v>7.9000000000000001E-2</v>
      </c>
      <c r="Q199">
        <v>5.7050000000000001</v>
      </c>
      <c r="R199">
        <v>1.5720000000000001</v>
      </c>
    </row>
    <row r="200" spans="4:18">
      <c r="D200" s="1"/>
    </row>
    <row r="201" spans="4:18">
      <c r="D201" s="1"/>
    </row>
    <row r="202" spans="4:18">
      <c r="D202" s="1"/>
    </row>
    <row r="203" spans="4:18">
      <c r="D203" s="1"/>
    </row>
    <row r="204" spans="4:18">
      <c r="D204" s="1"/>
    </row>
    <row r="205" spans="4:18">
      <c r="D205" s="1"/>
    </row>
    <row r="206" spans="4:18">
      <c r="D206" s="1"/>
    </row>
    <row r="207" spans="4:18">
      <c r="D207" s="1"/>
    </row>
    <row r="208" spans="4:18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pageSetup paperSize="10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activeCell="I22" sqref="I22"/>
    </sheetView>
  </sheetViews>
  <sheetFormatPr baseColWidth="10" defaultColWidth="8.625" defaultRowHeight="15"/>
  <sheetData/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Lucy</cp:lastModifiedBy>
  <dcterms:created xsi:type="dcterms:W3CDTF">2011-01-17T08:56:48Z</dcterms:created>
  <dcterms:modified xsi:type="dcterms:W3CDTF">2013-02-26T09:08:32Z</dcterms:modified>
</cp:coreProperties>
</file>